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\e\Users Shared Folders MK\slozka_peknikova_i\Dokumenty\ŘEDITELKA\Rozpočty\2024\ROZPOČET_2024_navrh\"/>
    </mc:Choice>
  </mc:AlternateContent>
  <xr:revisionPtr revIDLastSave="0" documentId="13_ncr:1_{65565E96-4439-4F53-BE56-00CFA08708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6" i="1" l="1"/>
  <c r="L135" i="1"/>
  <c r="I136" i="1"/>
  <c r="I135" i="1"/>
  <c r="L90" i="1"/>
  <c r="L89" i="1"/>
  <c r="I90" i="1"/>
  <c r="I89" i="1"/>
  <c r="J59" i="1"/>
  <c r="I100" i="1" l="1"/>
  <c r="G34" i="1"/>
  <c r="I32" i="1"/>
  <c r="G30" i="1"/>
  <c r="I29" i="1"/>
  <c r="I9" i="1"/>
  <c r="I6" i="1"/>
  <c r="O43" i="1"/>
  <c r="L43" i="1"/>
  <c r="I43" i="1"/>
  <c r="I12" i="1"/>
  <c r="I11" i="1"/>
  <c r="I10" i="1"/>
  <c r="I7" i="1"/>
  <c r="I13" i="1"/>
  <c r="E43" i="1" l="1"/>
  <c r="P133" i="1" l="1"/>
  <c r="P52" i="1"/>
  <c r="O132" i="1" l="1"/>
  <c r="O133" i="1" s="1"/>
  <c r="M104" i="1"/>
  <c r="M133" i="1"/>
  <c r="O124" i="1"/>
  <c r="M124" i="1"/>
  <c r="P104" i="1"/>
  <c r="P134" i="1" s="1"/>
  <c r="P137" i="1" s="1"/>
  <c r="N104" i="1"/>
  <c r="N134" i="1" s="1"/>
  <c r="N137" i="1" s="1"/>
  <c r="O103" i="1"/>
  <c r="O102" i="1"/>
  <c r="O101" i="1"/>
  <c r="O99" i="1"/>
  <c r="O96" i="1"/>
  <c r="O95" i="1"/>
  <c r="L95" i="1"/>
  <c r="M85" i="1"/>
  <c r="O83" i="1"/>
  <c r="O85" i="1" s="1"/>
  <c r="M78" i="1"/>
  <c r="O76" i="1"/>
  <c r="O78" i="1" s="1"/>
  <c r="J78" i="1"/>
  <c r="M65" i="1"/>
  <c r="O63" i="1"/>
  <c r="M59" i="1"/>
  <c r="O58" i="1"/>
  <c r="O59" i="1" s="1"/>
  <c r="P46" i="1"/>
  <c r="M46" i="1"/>
  <c r="O45" i="1"/>
  <c r="O44" i="1"/>
  <c r="O42" i="1"/>
  <c r="O41" i="1"/>
  <c r="O40" i="1"/>
  <c r="O39" i="1"/>
  <c r="O38" i="1"/>
  <c r="O37" i="1"/>
  <c r="O36" i="1"/>
  <c r="M34" i="1"/>
  <c r="O32" i="1"/>
  <c r="O34" i="1" s="1"/>
  <c r="M30" i="1"/>
  <c r="O29" i="1"/>
  <c r="O30" i="1" s="1"/>
  <c r="O27" i="1"/>
  <c r="P15" i="1"/>
  <c r="N15" i="1"/>
  <c r="N88" i="1" s="1"/>
  <c r="N91" i="1" s="1"/>
  <c r="M15" i="1"/>
  <c r="O13" i="1"/>
  <c r="O9" i="1"/>
  <c r="O8" i="1"/>
  <c r="O12" i="1"/>
  <c r="O11" i="1"/>
  <c r="O10" i="1"/>
  <c r="O7" i="1"/>
  <c r="O6" i="1"/>
  <c r="O62" i="1"/>
  <c r="O61" i="1"/>
  <c r="O18" i="1"/>
  <c r="O17" i="1"/>
  <c r="M19" i="1"/>
  <c r="O55" i="1"/>
  <c r="O54" i="1"/>
  <c r="M56" i="1"/>
  <c r="O51" i="1"/>
  <c r="O50" i="1"/>
  <c r="O49" i="1"/>
  <c r="O48" i="1"/>
  <c r="M52" i="1"/>
  <c r="J133" i="1"/>
  <c r="L132" i="1"/>
  <c r="L133" i="1" s="1"/>
  <c r="O128" i="1"/>
  <c r="M128" i="1"/>
  <c r="L128" i="1"/>
  <c r="I128" i="1"/>
  <c r="G128" i="1"/>
  <c r="L119" i="1"/>
  <c r="I119" i="1"/>
  <c r="J124" i="1"/>
  <c r="L122" i="1"/>
  <c r="L121" i="1"/>
  <c r="K104" i="1"/>
  <c r="K134" i="1" s="1"/>
  <c r="K137" i="1" s="1"/>
  <c r="J104" i="1"/>
  <c r="L103" i="1"/>
  <c r="L102" i="1"/>
  <c r="L96" i="1"/>
  <c r="L101" i="1"/>
  <c r="L99" i="1"/>
  <c r="J15" i="1"/>
  <c r="J85" i="1"/>
  <c r="L84" i="1"/>
  <c r="I84" i="1"/>
  <c r="L83" i="1"/>
  <c r="O81" i="1"/>
  <c r="L81" i="1"/>
  <c r="L78" i="1"/>
  <c r="J65" i="1"/>
  <c r="L64" i="1"/>
  <c r="L63" i="1"/>
  <c r="L62" i="1"/>
  <c r="L61" i="1"/>
  <c r="L59" i="1"/>
  <c r="J56" i="1"/>
  <c r="O19" i="1" l="1"/>
  <c r="P88" i="1"/>
  <c r="P91" i="1" s="1"/>
  <c r="P139" i="1" s="1"/>
  <c r="J134" i="1"/>
  <c r="J137" i="1" s="1"/>
  <c r="O65" i="1"/>
  <c r="L85" i="1"/>
  <c r="O52" i="1"/>
  <c r="L124" i="1"/>
  <c r="O104" i="1"/>
  <c r="O134" i="1" s="1"/>
  <c r="O137" i="1" s="1"/>
  <c r="O56" i="1"/>
  <c r="O46" i="1"/>
  <c r="L65" i="1"/>
  <c r="O15" i="1"/>
  <c r="M134" i="1"/>
  <c r="M137" i="1" s="1"/>
  <c r="N139" i="1"/>
  <c r="L104" i="1"/>
  <c r="M88" i="1"/>
  <c r="M91" i="1" s="1"/>
  <c r="L51" i="1"/>
  <c r="L50" i="1"/>
  <c r="L55" i="1"/>
  <c r="L54" i="1"/>
  <c r="J52" i="1"/>
  <c r="L49" i="1"/>
  <c r="L48" i="1"/>
  <c r="L40" i="1"/>
  <c r="J46" i="1"/>
  <c r="L45" i="1"/>
  <c r="L44" i="1"/>
  <c r="L42" i="1"/>
  <c r="L41" i="1"/>
  <c r="L39" i="1"/>
  <c r="L38" i="1"/>
  <c r="L37" i="1"/>
  <c r="L36" i="1"/>
  <c r="J34" i="1"/>
  <c r="L32" i="1"/>
  <c r="L34" i="1" s="1"/>
  <c r="J30" i="1"/>
  <c r="L29" i="1"/>
  <c r="L30" i="1" s="1"/>
  <c r="L27" i="1"/>
  <c r="J19" i="1"/>
  <c r="L18" i="1"/>
  <c r="L17" i="1"/>
  <c r="L13" i="1"/>
  <c r="L12" i="1"/>
  <c r="L11" i="1"/>
  <c r="L10" i="1"/>
  <c r="L9" i="1"/>
  <c r="L7" i="1"/>
  <c r="L6" i="1"/>
  <c r="O88" i="1" l="1"/>
  <c r="O91" i="1" s="1"/>
  <c r="O139" i="1" s="1"/>
  <c r="L134" i="1"/>
  <c r="L137" i="1" s="1"/>
  <c r="M139" i="1"/>
  <c r="J88" i="1"/>
  <c r="J91" i="1" s="1"/>
  <c r="J139" i="1" s="1"/>
  <c r="L56" i="1"/>
  <c r="L52" i="1"/>
  <c r="L46" i="1"/>
  <c r="L19" i="1"/>
  <c r="L15" i="1"/>
  <c r="G133" i="1"/>
  <c r="I132" i="1"/>
  <c r="I133" i="1" s="1"/>
  <c r="G124" i="1"/>
  <c r="I122" i="1"/>
  <c r="I121" i="1"/>
  <c r="H104" i="1"/>
  <c r="H134" i="1" s="1"/>
  <c r="H137" i="1" s="1"/>
  <c r="G104" i="1"/>
  <c r="I103" i="1"/>
  <c r="I102" i="1"/>
  <c r="I101" i="1"/>
  <c r="I99" i="1"/>
  <c r="I98" i="1"/>
  <c r="I96" i="1"/>
  <c r="I95" i="1"/>
  <c r="I8" i="1"/>
  <c r="I15" i="1" s="1"/>
  <c r="H15" i="1"/>
  <c r="H88" i="1" s="1"/>
  <c r="H91" i="1" s="1"/>
  <c r="G85" i="1"/>
  <c r="I83" i="1"/>
  <c r="I85" i="1" s="1"/>
  <c r="G78" i="1"/>
  <c r="I76" i="1"/>
  <c r="I78" i="1" s="1"/>
  <c r="G65" i="1"/>
  <c r="I64" i="1"/>
  <c r="I63" i="1"/>
  <c r="I62" i="1"/>
  <c r="I61" i="1"/>
  <c r="G59" i="1"/>
  <c r="I58" i="1"/>
  <c r="I59" i="1" s="1"/>
  <c r="G56" i="1"/>
  <c r="I55" i="1"/>
  <c r="I54" i="1"/>
  <c r="G52" i="1"/>
  <c r="I49" i="1"/>
  <c r="I48" i="1"/>
  <c r="G46" i="1"/>
  <c r="I45" i="1"/>
  <c r="I44" i="1"/>
  <c r="I42" i="1"/>
  <c r="I41" i="1"/>
  <c r="I40" i="1"/>
  <c r="I39" i="1"/>
  <c r="I38" i="1"/>
  <c r="I37" i="1"/>
  <c r="I36" i="1"/>
  <c r="I34" i="1"/>
  <c r="I30" i="1"/>
  <c r="I19" i="1"/>
  <c r="G19" i="1"/>
  <c r="G15" i="1"/>
  <c r="G134" i="1" l="1"/>
  <c r="G137" i="1" s="1"/>
  <c r="L88" i="1"/>
  <c r="L91" i="1" s="1"/>
  <c r="L139" i="1" s="1"/>
  <c r="I65" i="1"/>
  <c r="G88" i="1"/>
  <c r="G91" i="1" s="1"/>
  <c r="I56" i="1"/>
  <c r="I104" i="1"/>
  <c r="I52" i="1"/>
  <c r="I124" i="1"/>
  <c r="I46" i="1"/>
  <c r="H139" i="1"/>
  <c r="E81" i="1"/>
  <c r="F34" i="1"/>
  <c r="C34" i="1"/>
  <c r="E34" i="1" s="1"/>
  <c r="E32" i="1"/>
  <c r="E8" i="1"/>
  <c r="E136" i="1"/>
  <c r="E135" i="1"/>
  <c r="F133" i="1"/>
  <c r="D133" i="1"/>
  <c r="C133" i="1"/>
  <c r="E132" i="1"/>
  <c r="E133" i="1" s="1"/>
  <c r="E130" i="1"/>
  <c r="D128" i="1"/>
  <c r="C128" i="1"/>
  <c r="E127" i="1"/>
  <c r="E126" i="1"/>
  <c r="F124" i="1"/>
  <c r="D124" i="1"/>
  <c r="C124" i="1"/>
  <c r="E122" i="1"/>
  <c r="E121" i="1"/>
  <c r="F119" i="1"/>
  <c r="D119" i="1"/>
  <c r="C119" i="1"/>
  <c r="E118" i="1"/>
  <c r="E117" i="1"/>
  <c r="E116" i="1"/>
  <c r="E114" i="1"/>
  <c r="E112" i="1"/>
  <c r="E110" i="1"/>
  <c r="E108" i="1"/>
  <c r="E106" i="1"/>
  <c r="D104" i="1"/>
  <c r="C104" i="1"/>
  <c r="E103" i="1"/>
  <c r="E102" i="1"/>
  <c r="E101" i="1"/>
  <c r="E99" i="1"/>
  <c r="E98" i="1"/>
  <c r="E96" i="1"/>
  <c r="E95" i="1"/>
  <c r="E90" i="1"/>
  <c r="E89" i="1"/>
  <c r="E87" i="1"/>
  <c r="D85" i="1"/>
  <c r="C85" i="1"/>
  <c r="E84" i="1"/>
  <c r="E83" i="1"/>
  <c r="D81" i="1"/>
  <c r="D78" i="1"/>
  <c r="C78" i="1"/>
  <c r="E77" i="1"/>
  <c r="E76" i="1"/>
  <c r="E74" i="1"/>
  <c r="E72" i="1"/>
  <c r="E70" i="1"/>
  <c r="D68" i="1"/>
  <c r="C68" i="1"/>
  <c r="E67" i="1"/>
  <c r="E68" i="1" s="1"/>
  <c r="D65" i="1"/>
  <c r="C65" i="1"/>
  <c r="E64" i="1"/>
  <c r="E63" i="1"/>
  <c r="E62" i="1"/>
  <c r="E61" i="1"/>
  <c r="D59" i="1"/>
  <c r="C59" i="1"/>
  <c r="E58" i="1"/>
  <c r="E59" i="1" s="1"/>
  <c r="D56" i="1"/>
  <c r="C56" i="1"/>
  <c r="E55" i="1"/>
  <c r="E54" i="1"/>
  <c r="D52" i="1"/>
  <c r="C52" i="1"/>
  <c r="E51" i="1"/>
  <c r="E50" i="1"/>
  <c r="E49" i="1"/>
  <c r="E48" i="1"/>
  <c r="F46" i="1"/>
  <c r="D46" i="1"/>
  <c r="C46" i="1"/>
  <c r="E45" i="1"/>
  <c r="E44" i="1"/>
  <c r="E42" i="1"/>
  <c r="E41" i="1"/>
  <c r="E40" i="1"/>
  <c r="E39" i="1"/>
  <c r="E38" i="1"/>
  <c r="E37" i="1"/>
  <c r="E36" i="1"/>
  <c r="D30" i="1"/>
  <c r="C30" i="1"/>
  <c r="E29" i="1"/>
  <c r="E27" i="1"/>
  <c r="E25" i="1"/>
  <c r="E23" i="1"/>
  <c r="E21" i="1"/>
  <c r="D19" i="1"/>
  <c r="C19" i="1"/>
  <c r="E18" i="1"/>
  <c r="E17" i="1"/>
  <c r="F15" i="1"/>
  <c r="D15" i="1"/>
  <c r="C15" i="1"/>
  <c r="E13" i="1"/>
  <c r="E12" i="1"/>
  <c r="E11" i="1"/>
  <c r="E10" i="1"/>
  <c r="E9" i="1"/>
  <c r="E7" i="1"/>
  <c r="E6" i="1"/>
  <c r="G139" i="1" l="1"/>
  <c r="E78" i="1"/>
  <c r="E119" i="1"/>
  <c r="I88" i="1"/>
  <c r="I91" i="1" s="1"/>
  <c r="I134" i="1"/>
  <c r="I137" i="1" s="1"/>
  <c r="E128" i="1"/>
  <c r="F88" i="1"/>
  <c r="F91" i="1" s="1"/>
  <c r="E124" i="1"/>
  <c r="E52" i="1"/>
  <c r="E65" i="1"/>
  <c r="E56" i="1"/>
  <c r="E19" i="1"/>
  <c r="C88" i="1"/>
  <c r="C91" i="1" s="1"/>
  <c r="D134" i="1"/>
  <c r="D137" i="1" s="1"/>
  <c r="D88" i="1"/>
  <c r="D91" i="1" s="1"/>
  <c r="E30" i="1"/>
  <c r="C134" i="1"/>
  <c r="C137" i="1" s="1"/>
  <c r="F134" i="1"/>
  <c r="F137" i="1" s="1"/>
  <c r="E46" i="1"/>
  <c r="E85" i="1"/>
  <c r="E15" i="1"/>
  <c r="E104" i="1"/>
  <c r="I139" i="1" l="1"/>
  <c r="E134" i="1"/>
  <c r="E137" i="1" s="1"/>
  <c r="C139" i="1"/>
  <c r="E88" i="1"/>
  <c r="E91" i="1" s="1"/>
  <c r="D139" i="1"/>
  <c r="E139" i="1" l="1"/>
  <c r="K88" i="1" l="1"/>
  <c r="K91" i="1" s="1"/>
  <c r="K139" i="1" s="1"/>
</calcChain>
</file>

<file path=xl/sharedStrings.xml><?xml version="1.0" encoding="utf-8"?>
<sst xmlns="http://schemas.openxmlformats.org/spreadsheetml/2006/main" count="175" uniqueCount="143">
  <si>
    <t>Příspěvková organizace:</t>
  </si>
  <si>
    <t>v tis. Kč</t>
  </si>
  <si>
    <t>Účet</t>
  </si>
  <si>
    <t xml:space="preserve">V ě c </t>
  </si>
  <si>
    <t>z toho U3V</t>
  </si>
  <si>
    <t>Hlavní činnost</t>
  </si>
  <si>
    <t>Hosp. činnost</t>
  </si>
  <si>
    <t>Celkem</t>
  </si>
  <si>
    <t>tisk</t>
  </si>
  <si>
    <t>spotřeba materiálu</t>
  </si>
  <si>
    <t>spotřeba materiálu - HČ</t>
  </si>
  <si>
    <t>spotř.mat.v OE 1,5 - 3 tis Kč</t>
  </si>
  <si>
    <t>knihy</t>
  </si>
  <si>
    <t>CD</t>
  </si>
  <si>
    <t>hry</t>
  </si>
  <si>
    <t>čisticí a úklidové prostředky</t>
  </si>
  <si>
    <t>501xx</t>
  </si>
  <si>
    <t>Spotřeba materiálu</t>
  </si>
  <si>
    <t>elektrická energie</t>
  </si>
  <si>
    <t>vodné, stočné</t>
  </si>
  <si>
    <t>502xx</t>
  </si>
  <si>
    <t>Spotřeba energie</t>
  </si>
  <si>
    <t>506..</t>
  </si>
  <si>
    <t>Aktivace dlouhod. majetku</t>
  </si>
  <si>
    <t>507..</t>
  </si>
  <si>
    <t>Aktivace oběžného majetku</t>
  </si>
  <si>
    <t>508..</t>
  </si>
  <si>
    <t>Změna stavu vlastní výroby</t>
  </si>
  <si>
    <t>Opravy a udržování</t>
  </si>
  <si>
    <t>cestovné</t>
  </si>
  <si>
    <t>512xx</t>
  </si>
  <si>
    <t>Cestovné</t>
  </si>
  <si>
    <t>Náklady na reprezentaci</t>
  </si>
  <si>
    <t>poštovné</t>
  </si>
  <si>
    <t>telefony</t>
  </si>
  <si>
    <t>revize el. spotřebičů</t>
  </si>
  <si>
    <t>software služby</t>
  </si>
  <si>
    <t>internet</t>
  </si>
  <si>
    <t>odvoz odpadu</t>
  </si>
  <si>
    <t>ostatní služby</t>
  </si>
  <si>
    <t>zájezd U3V</t>
  </si>
  <si>
    <t>školení prac. MěK</t>
  </si>
  <si>
    <t xml:space="preserve">518xx </t>
  </si>
  <si>
    <t>Ostatní služby</t>
  </si>
  <si>
    <r>
      <t xml:space="preserve">hrubé mzdy, </t>
    </r>
    <r>
      <rPr>
        <sz val="8"/>
        <rFont val="Arial"/>
        <family val="2"/>
        <charset val="238"/>
      </rPr>
      <t>viz. příloha</t>
    </r>
  </si>
  <si>
    <r>
      <t xml:space="preserve">OON, </t>
    </r>
    <r>
      <rPr>
        <sz val="8"/>
        <rFont val="Arial"/>
        <family val="2"/>
        <charset val="238"/>
      </rPr>
      <t>viz. příloha</t>
    </r>
  </si>
  <si>
    <t>odměny z FO</t>
  </si>
  <si>
    <t>náhrada za nemoc</t>
  </si>
  <si>
    <t>521xx</t>
  </si>
  <si>
    <t>Mzdové náklady</t>
  </si>
  <si>
    <t>zákon.soc.poj.- 24,8%</t>
  </si>
  <si>
    <t>zákon.zdr.poj.- 9%</t>
  </si>
  <si>
    <t>524xx</t>
  </si>
  <si>
    <t xml:space="preserve">Zák.sociální pojištění </t>
  </si>
  <si>
    <t>povinné úrazové pojištění</t>
  </si>
  <si>
    <t>525..</t>
  </si>
  <si>
    <t>Jiné sociální pojištění</t>
  </si>
  <si>
    <t>tvorba FKSP 2 %</t>
  </si>
  <si>
    <t>příspěvek na obědy</t>
  </si>
  <si>
    <t>zdravotní prohl., škol. BOZP</t>
  </si>
  <si>
    <t>OOPP</t>
  </si>
  <si>
    <t xml:space="preserve">527xx </t>
  </si>
  <si>
    <t>Zák. sociální náklady</t>
  </si>
  <si>
    <t>528..</t>
  </si>
  <si>
    <t>Jiné sociální náklady</t>
  </si>
  <si>
    <t>528xx</t>
  </si>
  <si>
    <t>538xx</t>
  </si>
  <si>
    <t>Jiné daně a poplatky</t>
  </si>
  <si>
    <t>541xx</t>
  </si>
  <si>
    <t>Smluv.pok.a úroky z prodlení</t>
  </si>
  <si>
    <t>Jiné pokuty a penále</t>
  </si>
  <si>
    <t>neživotní pojištění</t>
  </si>
  <si>
    <t>549..</t>
  </si>
  <si>
    <t>ostatní náklady</t>
  </si>
  <si>
    <t>549xx</t>
  </si>
  <si>
    <t>Ostatní náklady z činnosti</t>
  </si>
  <si>
    <t>557xx</t>
  </si>
  <si>
    <t>Granty: Město</t>
  </si>
  <si>
    <t>nákl. DDHM (3-40 tis.Kč)</t>
  </si>
  <si>
    <t>nákl. DNIM (7-60 tis.Kč)</t>
  </si>
  <si>
    <t>558xx</t>
  </si>
  <si>
    <t>Nákl.z drobn.dlouhod.majet.</t>
  </si>
  <si>
    <t>591..</t>
  </si>
  <si>
    <t>Daň z příjmů</t>
  </si>
  <si>
    <t>Náklady celkem OBEC</t>
  </si>
  <si>
    <t>Náklady CELKEM</t>
  </si>
  <si>
    <t>kopírování - HČ</t>
  </si>
  <si>
    <t>kurs trénování paměti - HČ</t>
  </si>
  <si>
    <t>kurs PC - HČ</t>
  </si>
  <si>
    <t>tržby z prodeje - reg.funkce</t>
  </si>
  <si>
    <t>zápisné</t>
  </si>
  <si>
    <t>upomínky</t>
  </si>
  <si>
    <t>ostatní poplatky</t>
  </si>
  <si>
    <t>602xx</t>
  </si>
  <si>
    <t>Výnosy z prodeje služeb</t>
  </si>
  <si>
    <t>Výnosy z pronájmu - HČ</t>
  </si>
  <si>
    <t>604xx</t>
  </si>
  <si>
    <t>Výnosy z prodaného zboží</t>
  </si>
  <si>
    <t>609xx</t>
  </si>
  <si>
    <t>Jiné výnosy z vlast. výkonů</t>
  </si>
  <si>
    <t>644xx</t>
  </si>
  <si>
    <t>Výnosy z prodeje materiálu</t>
  </si>
  <si>
    <t xml:space="preserve">646xx </t>
  </si>
  <si>
    <t>Výnosy z prodeje DHM bez pozem.</t>
  </si>
  <si>
    <t>RF-zapojení sponzor.dary</t>
  </si>
  <si>
    <t>zapojení RF</t>
  </si>
  <si>
    <t>zapojení FO</t>
  </si>
  <si>
    <t xml:space="preserve">648xx </t>
  </si>
  <si>
    <t>Čerpání fondů</t>
  </si>
  <si>
    <t>za ztrac.a prod.knihy</t>
  </si>
  <si>
    <t>ostatní výnosy z činnosti</t>
  </si>
  <si>
    <t>649xx</t>
  </si>
  <si>
    <t>Ostatní výnosy z činností</t>
  </si>
  <si>
    <t>úroky z běžného účtu</t>
  </si>
  <si>
    <t>662..</t>
  </si>
  <si>
    <t>úroky z termínovaných</t>
  </si>
  <si>
    <t>662xx</t>
  </si>
  <si>
    <t>Úroky</t>
  </si>
  <si>
    <t>671xx</t>
  </si>
  <si>
    <t>Výnosy z nároků na prost. SR</t>
  </si>
  <si>
    <t>příspěvek Města</t>
  </si>
  <si>
    <t>672xx</t>
  </si>
  <si>
    <t>Výn. z nároků na prostř.rozpoč.ÚSC</t>
  </si>
  <si>
    <t>Výnosy celkem OBEC</t>
  </si>
  <si>
    <t>Výnosy CELKEM</t>
  </si>
  <si>
    <t>Hospodářský výsledek</t>
  </si>
  <si>
    <t>Schválila:  Ing. Pekníková I., řed.</t>
  </si>
  <si>
    <t>Schvál.rozpočet  2023</t>
  </si>
  <si>
    <t xml:space="preserve">  </t>
  </si>
  <si>
    <t>Hlavní činost</t>
  </si>
  <si>
    <t>Upravený rozpočet k 15.9.2023</t>
  </si>
  <si>
    <t>Předpokl.skutečnost k 31.12.2023</t>
  </si>
  <si>
    <t>Návrh rozpočtu 2024</t>
  </si>
  <si>
    <t>Granty kraj:  KRIMINACHT</t>
  </si>
  <si>
    <t>DotaceSsvět není černobílý, IT tech.</t>
  </si>
  <si>
    <t>Upravený rozpočet do 15.9.2023</t>
  </si>
  <si>
    <t>Zápisné U3V</t>
  </si>
  <si>
    <t>Granty kraj: KRIMINACHT</t>
  </si>
  <si>
    <t>Dotace: Svět není černobílý, IT tech</t>
  </si>
  <si>
    <t xml:space="preserve">Litomyšl dne:  13.9.2023, 14.9.2023 </t>
  </si>
  <si>
    <t>Městská knihovna Litomyšl</t>
  </si>
  <si>
    <t>Rozpočet na rok 2024</t>
  </si>
  <si>
    <t>bankovní poplatky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</si>
</sst>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00B050"/>
      <name val="Arial CE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rgb="FFFF0000"/>
      <name val="Arial CE"/>
      <charset val="238"/>
    </font>
    <font>
      <sz val="7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rgb="FFFFCCFF"/>
        <bgColor indexed="29"/>
      </patternFill>
    </fill>
    <fill>
      <patternFill patternType="solid">
        <fgColor theme="0"/>
        <bgColor indexed="29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/>
    <xf numFmtId="1" fontId="2" fillId="7" borderId="18" xfId="0" applyNumberFormat="1" applyFont="1" applyFill="1" applyBorder="1" applyAlignment="1">
      <alignment horizontal="center"/>
    </xf>
    <xf numFmtId="1" fontId="2" fillId="7" borderId="19" xfId="0" applyNumberFormat="1" applyFont="1" applyFill="1" applyBorder="1" applyAlignment="1">
      <alignment horizontal="center"/>
    </xf>
    <xf numFmtId="1" fontId="2" fillId="8" borderId="20" xfId="0" applyNumberFormat="1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1" fontId="2" fillId="8" borderId="22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1" fontId="2" fillId="9" borderId="21" xfId="0" applyNumberFormat="1" applyFont="1" applyFill="1" applyBorder="1" applyAlignment="1">
      <alignment horizontal="center"/>
    </xf>
    <xf numFmtId="0" fontId="8" fillId="0" borderId="0" xfId="0" applyFont="1"/>
    <xf numFmtId="1" fontId="9" fillId="7" borderId="18" xfId="0" applyNumberFormat="1" applyFont="1" applyFill="1" applyBorder="1" applyAlignment="1">
      <alignment horizontal="center"/>
    </xf>
    <xf numFmtId="1" fontId="2" fillId="10" borderId="21" xfId="0" applyNumberFormat="1" applyFont="1" applyFill="1" applyBorder="1" applyAlignment="1">
      <alignment horizontal="center"/>
    </xf>
    <xf numFmtId="1" fontId="9" fillId="7" borderId="19" xfId="0" applyNumberFormat="1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0" fontId="4" fillId="9" borderId="16" xfId="0" applyFont="1" applyFill="1" applyBorder="1"/>
    <xf numFmtId="0" fontId="4" fillId="9" borderId="17" xfId="0" applyFont="1" applyFill="1" applyBorder="1"/>
    <xf numFmtId="1" fontId="4" fillId="11" borderId="18" xfId="0" applyNumberFormat="1" applyFont="1" applyFill="1" applyBorder="1" applyAlignment="1">
      <alignment horizontal="center"/>
    </xf>
    <xf numFmtId="1" fontId="4" fillId="11" borderId="19" xfId="0" applyNumberFormat="1" applyFont="1" applyFill="1" applyBorder="1" applyAlignment="1">
      <alignment horizontal="center"/>
    </xf>
    <xf numFmtId="1" fontId="4" fillId="11" borderId="20" xfId="0" applyNumberFormat="1" applyFont="1" applyFill="1" applyBorder="1" applyAlignment="1">
      <alignment horizontal="center"/>
    </xf>
    <xf numFmtId="1" fontId="4" fillId="11" borderId="22" xfId="0" applyNumberFormat="1" applyFont="1" applyFill="1" applyBorder="1" applyAlignment="1">
      <alignment horizontal="center"/>
    </xf>
    <xf numFmtId="1" fontId="4" fillId="11" borderId="23" xfId="0" applyNumberFormat="1" applyFont="1" applyFill="1" applyBorder="1" applyAlignment="1">
      <alignment horizontal="center"/>
    </xf>
    <xf numFmtId="1" fontId="0" fillId="0" borderId="0" xfId="0" applyNumberFormat="1"/>
    <xf numFmtId="0" fontId="2" fillId="12" borderId="16" xfId="0" applyFont="1" applyFill="1" applyBorder="1"/>
    <xf numFmtId="0" fontId="2" fillId="12" borderId="17" xfId="0" applyFont="1" applyFill="1" applyBorder="1"/>
    <xf numFmtId="1" fontId="2" fillId="7" borderId="20" xfId="0" applyNumberFormat="1" applyFont="1" applyFill="1" applyBorder="1" applyAlignment="1">
      <alignment horizontal="center"/>
    </xf>
    <xf numFmtId="1" fontId="2" fillId="7" borderId="21" xfId="0" applyNumberFormat="1" applyFont="1" applyFill="1" applyBorder="1" applyAlignment="1">
      <alignment horizontal="center"/>
    </xf>
    <xf numFmtId="1" fontId="2" fillId="7" borderId="22" xfId="0" applyNumberFormat="1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0" fillId="12" borderId="0" xfId="0" applyFill="1"/>
    <xf numFmtId="1" fontId="10" fillId="7" borderId="19" xfId="0" applyNumberFormat="1" applyFont="1" applyFill="1" applyBorder="1" applyAlignment="1">
      <alignment horizontal="center"/>
    </xf>
    <xf numFmtId="1" fontId="4" fillId="13" borderId="21" xfId="0" applyNumberFormat="1" applyFont="1" applyFill="1" applyBorder="1" applyAlignment="1">
      <alignment horizontal="center"/>
    </xf>
    <xf numFmtId="1" fontId="4" fillId="13" borderId="20" xfId="0" applyNumberFormat="1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1" fontId="2" fillId="14" borderId="21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11" borderId="25" xfId="0" applyFont="1" applyFill="1" applyBorder="1"/>
    <xf numFmtId="1" fontId="4" fillId="11" borderId="26" xfId="0" applyNumberFormat="1" applyFont="1" applyFill="1" applyBorder="1" applyAlignment="1">
      <alignment horizontal="center"/>
    </xf>
    <xf numFmtId="0" fontId="2" fillId="7" borderId="25" xfId="0" applyFont="1" applyFill="1" applyBorder="1"/>
    <xf numFmtId="1" fontId="2" fillId="7" borderId="26" xfId="0" applyNumberFormat="1" applyFont="1" applyFill="1" applyBorder="1" applyAlignment="1">
      <alignment horizontal="center"/>
    </xf>
    <xf numFmtId="1" fontId="2" fillId="7" borderId="23" xfId="0" applyNumberFormat="1" applyFont="1" applyFill="1" applyBorder="1" applyAlignment="1">
      <alignment horizontal="center"/>
    </xf>
    <xf numFmtId="1" fontId="2" fillId="14" borderId="20" xfId="0" applyNumberFormat="1" applyFont="1" applyFill="1" applyBorder="1" applyAlignment="1">
      <alignment horizontal="center"/>
    </xf>
    <xf numFmtId="1" fontId="2" fillId="8" borderId="26" xfId="0" applyNumberFormat="1" applyFont="1" applyFill="1" applyBorder="1" applyAlignment="1">
      <alignment horizontal="center"/>
    </xf>
    <xf numFmtId="0" fontId="4" fillId="9" borderId="16" xfId="0" applyFont="1" applyFill="1" applyBorder="1" applyAlignment="1">
      <alignment horizontal="left"/>
    </xf>
    <xf numFmtId="1" fontId="4" fillId="11" borderId="21" xfId="0" applyNumberFormat="1" applyFont="1" applyFill="1" applyBorder="1" applyAlignment="1">
      <alignment horizontal="center"/>
    </xf>
    <xf numFmtId="0" fontId="2" fillId="0" borderId="16" xfId="0" applyFont="1" applyBorder="1"/>
    <xf numFmtId="0" fontId="11" fillId="0" borderId="17" xfId="0" applyFont="1" applyBorder="1"/>
    <xf numFmtId="1" fontId="2" fillId="0" borderId="19" xfId="0" applyNumberFormat="1" applyFont="1" applyFill="1" applyBorder="1" applyAlignment="1">
      <alignment horizontal="center"/>
    </xf>
    <xf numFmtId="1" fontId="2" fillId="10" borderId="18" xfId="0" applyNumberFormat="1" applyFont="1" applyFill="1" applyBorder="1" applyAlignment="1">
      <alignment horizontal="center"/>
    </xf>
    <xf numFmtId="1" fontId="4" fillId="14" borderId="19" xfId="0" applyNumberFormat="1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1" fontId="2" fillId="14" borderId="19" xfId="0" applyNumberFormat="1" applyFont="1" applyFill="1" applyBorder="1" applyAlignment="1">
      <alignment horizontal="center"/>
    </xf>
    <xf numFmtId="0" fontId="9" fillId="12" borderId="16" xfId="0" applyFont="1" applyFill="1" applyBorder="1"/>
    <xf numFmtId="1" fontId="2" fillId="14" borderId="18" xfId="0" applyNumberFormat="1" applyFont="1" applyFill="1" applyBorder="1" applyAlignment="1">
      <alignment horizontal="center"/>
    </xf>
    <xf numFmtId="0" fontId="2" fillId="12" borderId="16" xfId="0" applyFont="1" applyFill="1" applyBorder="1" applyAlignment="1">
      <alignment horizontal="left"/>
    </xf>
    <xf numFmtId="1" fontId="2" fillId="7" borderId="27" xfId="0" applyNumberFormat="1" applyFont="1" applyFill="1" applyBorder="1" applyAlignment="1">
      <alignment horizontal="center"/>
    </xf>
    <xf numFmtId="1" fontId="2" fillId="7" borderId="28" xfId="0" applyNumberFormat="1" applyFont="1" applyFill="1" applyBorder="1" applyAlignment="1">
      <alignment horizontal="center"/>
    </xf>
    <xf numFmtId="1" fontId="2" fillId="10" borderId="27" xfId="0" applyNumberFormat="1" applyFont="1" applyFill="1" applyBorder="1" applyAlignment="1">
      <alignment horizontal="center"/>
    </xf>
    <xf numFmtId="1" fontId="4" fillId="14" borderId="2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9" borderId="30" xfId="0" applyFont="1" applyFill="1" applyBorder="1"/>
    <xf numFmtId="0" fontId="2" fillId="0" borderId="30" xfId="0" applyFont="1" applyFill="1" applyBorder="1"/>
    <xf numFmtId="1" fontId="4" fillId="0" borderId="19" xfId="0" applyNumberFormat="1" applyFont="1" applyFill="1" applyBorder="1" applyAlignment="1">
      <alignment horizontal="center"/>
    </xf>
    <xf numFmtId="1" fontId="2" fillId="9" borderId="20" xfId="0" applyNumberFormat="1" applyFont="1" applyFill="1" applyBorder="1" applyAlignment="1">
      <alignment horizontal="center"/>
    </xf>
    <xf numFmtId="1" fontId="2" fillId="9" borderId="22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10" borderId="20" xfId="0" applyNumberFormat="1" applyFont="1" applyFill="1" applyBorder="1" applyAlignment="1">
      <alignment horizontal="center"/>
    </xf>
    <xf numFmtId="0" fontId="2" fillId="12" borderId="31" xfId="0" applyFont="1" applyFill="1" applyBorder="1"/>
    <xf numFmtId="0" fontId="2" fillId="12" borderId="30" xfId="0" applyFont="1" applyFill="1" applyBorder="1"/>
    <xf numFmtId="0" fontId="4" fillId="9" borderId="31" xfId="0" applyFont="1" applyFill="1" applyBorder="1"/>
    <xf numFmtId="1" fontId="2" fillId="0" borderId="23" xfId="0" applyNumberFormat="1" applyFont="1" applyBorder="1" applyAlignment="1">
      <alignment horizontal="center"/>
    </xf>
    <xf numFmtId="0" fontId="13" fillId="0" borderId="0" xfId="0" applyFont="1"/>
    <xf numFmtId="0" fontId="2" fillId="14" borderId="20" xfId="0" applyFont="1" applyFill="1" applyBorder="1" applyAlignment="1">
      <alignment horizontal="center"/>
    </xf>
    <xf numFmtId="0" fontId="4" fillId="11" borderId="23" xfId="0" applyFont="1" applyFill="1" applyBorder="1" applyAlignment="1">
      <alignment horizontal="center"/>
    </xf>
    <xf numFmtId="0" fontId="4" fillId="11" borderId="19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2" fillId="10" borderId="16" xfId="0" applyFont="1" applyFill="1" applyBorder="1"/>
    <xf numFmtId="0" fontId="2" fillId="10" borderId="17" xfId="0" applyFont="1" applyFill="1" applyBorder="1"/>
    <xf numFmtId="1" fontId="2" fillId="13" borderId="18" xfId="0" applyNumberFormat="1" applyFont="1" applyFill="1" applyBorder="1" applyAlignment="1">
      <alignment horizontal="center"/>
    </xf>
    <xf numFmtId="1" fontId="2" fillId="13" borderId="19" xfId="0" applyNumberFormat="1" applyFont="1" applyFill="1" applyBorder="1" applyAlignment="1">
      <alignment horizontal="center"/>
    </xf>
    <xf numFmtId="1" fontId="9" fillId="13" borderId="18" xfId="0" applyNumberFormat="1" applyFont="1" applyFill="1" applyBorder="1" applyAlignment="1">
      <alignment horizontal="center"/>
    </xf>
    <xf numFmtId="1" fontId="14" fillId="13" borderId="19" xfId="0" applyNumberFormat="1" applyFont="1" applyFill="1" applyBorder="1" applyAlignment="1">
      <alignment horizontal="center"/>
    </xf>
    <xf numFmtId="1" fontId="2" fillId="13" borderId="23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1" fontId="4" fillId="0" borderId="18" xfId="0" applyNumberFormat="1" applyFon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" fontId="4" fillId="0" borderId="22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4" fillId="13" borderId="37" xfId="0" applyNumberFormat="1" applyFont="1" applyFill="1" applyBorder="1" applyAlignment="1">
      <alignment horizontal="center"/>
    </xf>
    <xf numFmtId="0" fontId="2" fillId="9" borderId="16" xfId="0" applyFont="1" applyFill="1" applyBorder="1"/>
    <xf numFmtId="0" fontId="2" fillId="9" borderId="17" xfId="0" applyFont="1" applyFill="1" applyBorder="1"/>
    <xf numFmtId="1" fontId="6" fillId="15" borderId="39" xfId="0" applyNumberFormat="1" applyFont="1" applyFill="1" applyBorder="1" applyAlignment="1">
      <alignment horizontal="center" vertical="center"/>
    </xf>
    <xf numFmtId="1" fontId="6" fillId="15" borderId="40" xfId="0" applyNumberFormat="1" applyFont="1" applyFill="1" applyBorder="1" applyAlignment="1">
      <alignment horizontal="center" vertical="center"/>
    </xf>
    <xf numFmtId="1" fontId="6" fillId="15" borderId="41" xfId="0" applyNumberFormat="1" applyFont="1" applyFill="1" applyBorder="1" applyAlignment="1">
      <alignment horizontal="center" vertical="center"/>
    </xf>
    <xf numFmtId="1" fontId="2" fillId="7" borderId="42" xfId="0" applyNumberFormat="1" applyFont="1" applyFill="1" applyBorder="1" applyAlignment="1">
      <alignment horizontal="center" vertical="center"/>
    </xf>
    <xf numFmtId="1" fontId="2" fillId="7" borderId="43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6" fillId="0" borderId="44" xfId="0" applyNumberFormat="1" applyFont="1" applyFill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13" borderId="10" xfId="0" applyNumberFormat="1" applyFont="1" applyFill="1" applyBorder="1" applyAlignment="1">
      <alignment horizontal="center"/>
    </xf>
    <xf numFmtId="1" fontId="2" fillId="13" borderId="1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1" fontId="4" fillId="0" borderId="48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/>
    </xf>
    <xf numFmtId="0" fontId="2" fillId="0" borderId="52" xfId="0" applyFont="1" applyBorder="1"/>
    <xf numFmtId="1" fontId="2" fillId="7" borderId="42" xfId="0" applyNumberFormat="1" applyFont="1" applyFill="1" applyBorder="1" applyAlignment="1">
      <alignment horizontal="center"/>
    </xf>
    <xf numFmtId="1" fontId="2" fillId="7" borderId="43" xfId="0" applyNumberFormat="1" applyFont="1" applyFill="1" applyBorder="1" applyAlignment="1">
      <alignment horizontal="center"/>
    </xf>
    <xf numFmtId="1" fontId="2" fillId="8" borderId="8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1" fontId="2" fillId="8" borderId="53" xfId="0" applyNumberFormat="1" applyFont="1" applyFill="1" applyBorder="1" applyAlignment="1">
      <alignment horizontal="center"/>
    </xf>
    <xf numFmtId="1" fontId="2" fillId="7" borderId="54" xfId="0" applyNumberFormat="1" applyFont="1" applyFill="1" applyBorder="1" applyAlignment="1">
      <alignment horizontal="center"/>
    </xf>
    <xf numFmtId="0" fontId="6" fillId="2" borderId="55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2" fillId="8" borderId="56" xfId="0" applyNumberFormat="1" applyFont="1" applyFill="1" applyBorder="1" applyAlignment="1">
      <alignment horizontal="center"/>
    </xf>
    <xf numFmtId="1" fontId="2" fillId="8" borderId="21" xfId="0" applyNumberFormat="1" applyFont="1" applyFill="1" applyBorder="1" applyAlignment="1">
      <alignment horizontal="center"/>
    </xf>
    <xf numFmtId="1" fontId="2" fillId="7" borderId="57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/>
    </xf>
    <xf numFmtId="1" fontId="4" fillId="11" borderId="57" xfId="0" applyNumberFormat="1" applyFont="1" applyFill="1" applyBorder="1" applyAlignment="1">
      <alignment horizontal="center"/>
    </xf>
    <xf numFmtId="1" fontId="4" fillId="11" borderId="20" xfId="0" applyNumberFormat="1" applyFont="1" applyFill="1" applyBorder="1" applyAlignment="1">
      <alignment horizontal="center" vertical="center"/>
    </xf>
    <xf numFmtId="1" fontId="4" fillId="0" borderId="57" xfId="0" applyNumberFormat="1" applyFont="1" applyFill="1" applyBorder="1" applyAlignment="1">
      <alignment horizontal="center"/>
    </xf>
    <xf numFmtId="0" fontId="4" fillId="10" borderId="37" xfId="0" applyFont="1" applyFill="1" applyBorder="1" applyAlignment="1">
      <alignment horizontal="center" vertical="center"/>
    </xf>
    <xf numFmtId="1" fontId="4" fillId="10" borderId="21" xfId="0" applyNumberFormat="1" applyFont="1" applyFill="1" applyBorder="1" applyAlignment="1">
      <alignment horizontal="center"/>
    </xf>
    <xf numFmtId="0" fontId="6" fillId="10" borderId="37" xfId="0" applyFont="1" applyFill="1" applyBorder="1" applyAlignment="1">
      <alignment horizontal="center" vertical="center"/>
    </xf>
    <xf numFmtId="0" fontId="4" fillId="0" borderId="17" xfId="0" applyFont="1" applyFill="1" applyBorder="1"/>
    <xf numFmtId="0" fontId="15" fillId="9" borderId="17" xfId="0" applyFont="1" applyFill="1" applyBorder="1"/>
    <xf numFmtId="1" fontId="2" fillId="0" borderId="57" xfId="0" applyNumberFormat="1" applyFont="1" applyFill="1" applyBorder="1" applyAlignment="1">
      <alignment horizontal="center"/>
    </xf>
    <xf numFmtId="1" fontId="2" fillId="10" borderId="57" xfId="0" applyNumberFormat="1" applyFont="1" applyFill="1" applyBorder="1" applyAlignment="1">
      <alignment horizontal="center"/>
    </xf>
    <xf numFmtId="0" fontId="18" fillId="0" borderId="0" xfId="0" applyFont="1"/>
    <xf numFmtId="0" fontId="4" fillId="10" borderId="37" xfId="0" applyFont="1" applyFill="1" applyBorder="1" applyAlignment="1">
      <alignment horizontal="center"/>
    </xf>
    <xf numFmtId="1" fontId="4" fillId="11" borderId="56" xfId="0" applyNumberFormat="1" applyFont="1" applyFill="1" applyBorder="1" applyAlignment="1">
      <alignment horizontal="center"/>
    </xf>
    <xf numFmtId="1" fontId="4" fillId="11" borderId="25" xfId="0" applyNumberFormat="1" applyFont="1" applyFill="1" applyBorder="1" applyAlignment="1">
      <alignment horizontal="center"/>
    </xf>
    <xf numFmtId="1" fontId="2" fillId="14" borderId="57" xfId="0" applyNumberFormat="1" applyFont="1" applyFill="1" applyBorder="1" applyAlignment="1">
      <alignment horizontal="center"/>
    </xf>
    <xf numFmtId="1" fontId="2" fillId="8" borderId="20" xfId="0" applyNumberFormat="1" applyFont="1" applyFill="1" applyBorder="1" applyAlignment="1">
      <alignment horizontal="center" vertical="center"/>
    </xf>
    <xf numFmtId="0" fontId="4" fillId="9" borderId="58" xfId="0" applyFont="1" applyFill="1" applyBorder="1"/>
    <xf numFmtId="0" fontId="15" fillId="9" borderId="59" xfId="0" applyFont="1" applyFill="1" applyBorder="1"/>
    <xf numFmtId="1" fontId="6" fillId="15" borderId="2" xfId="0" applyNumberFormat="1" applyFont="1" applyFill="1" applyBorder="1" applyAlignment="1">
      <alignment horizontal="center"/>
    </xf>
    <xf numFmtId="1" fontId="6" fillId="15" borderId="40" xfId="0" applyNumberFormat="1" applyFont="1" applyFill="1" applyBorder="1" applyAlignment="1">
      <alignment horizontal="center"/>
    </xf>
    <xf numFmtId="1" fontId="6" fillId="15" borderId="41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1" fontId="3" fillId="7" borderId="61" xfId="0" applyNumberFormat="1" applyFont="1" applyFill="1" applyBorder="1" applyAlignment="1">
      <alignment horizontal="center"/>
    </xf>
    <xf numFmtId="1" fontId="3" fillId="7" borderId="62" xfId="0" applyNumberFormat="1" applyFont="1" applyFill="1" applyBorder="1" applyAlignment="1">
      <alignment horizontal="center"/>
    </xf>
    <xf numFmtId="1" fontId="3" fillId="7" borderId="41" xfId="0" applyNumberFormat="1" applyFont="1" applyFill="1" applyBorder="1" applyAlignment="1">
      <alignment horizontal="center"/>
    </xf>
    <xf numFmtId="1" fontId="3" fillId="7" borderId="39" xfId="0" applyNumberFormat="1" applyFont="1" applyFill="1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1" fontId="3" fillId="7" borderId="3" xfId="0" applyNumberFormat="1" applyFont="1" applyFill="1" applyBorder="1" applyAlignment="1">
      <alignment horizontal="center"/>
    </xf>
    <xf numFmtId="1" fontId="3" fillId="7" borderId="63" xfId="0" applyNumberFormat="1" applyFont="1" applyFill="1" applyBorder="1" applyAlignment="1">
      <alignment horizontal="center"/>
    </xf>
    <xf numFmtId="0" fontId="6" fillId="2" borderId="6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4" fontId="2" fillId="0" borderId="0" xfId="0" applyNumberFormat="1" applyFont="1"/>
    <xf numFmtId="0" fontId="20" fillId="12" borderId="17" xfId="0" applyFont="1" applyFill="1" applyBorder="1"/>
    <xf numFmtId="1" fontId="9" fillId="7" borderId="20" xfId="0" applyNumberFormat="1" applyFont="1" applyFill="1" applyBorder="1" applyAlignment="1">
      <alignment horizontal="center"/>
    </xf>
    <xf numFmtId="1" fontId="9" fillId="7" borderId="21" xfId="0" applyNumberFormat="1" applyFont="1" applyFill="1" applyBorder="1" applyAlignment="1">
      <alignment horizontal="center"/>
    </xf>
    <xf numFmtId="1" fontId="9" fillId="7" borderId="26" xfId="0" applyNumberFormat="1" applyFont="1" applyFill="1" applyBorder="1" applyAlignment="1">
      <alignment horizontal="center"/>
    </xf>
    <xf numFmtId="1" fontId="9" fillId="7" borderId="23" xfId="0" applyNumberFormat="1" applyFont="1" applyFill="1" applyBorder="1" applyAlignment="1">
      <alignment horizontal="center"/>
    </xf>
    <xf numFmtId="1" fontId="2" fillId="13" borderId="20" xfId="0" applyNumberFormat="1" applyFont="1" applyFill="1" applyBorder="1" applyAlignment="1">
      <alignment horizontal="center"/>
    </xf>
    <xf numFmtId="1" fontId="9" fillId="13" borderId="20" xfId="0" applyNumberFormat="1" applyFont="1" applyFill="1" applyBorder="1" applyAlignment="1">
      <alignment horizontal="center"/>
    </xf>
    <xf numFmtId="1" fontId="9" fillId="13" borderId="22" xfId="0" applyNumberFormat="1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1" fontId="4" fillId="7" borderId="42" xfId="0" applyNumberFormat="1" applyFont="1" applyFill="1" applyBorder="1" applyAlignment="1">
      <alignment horizontal="center" vertical="center"/>
    </xf>
    <xf numFmtId="1" fontId="4" fillId="7" borderId="43" xfId="0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" fontId="2" fillId="7" borderId="45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21" fillId="7" borderId="42" xfId="0" applyNumberFormat="1" applyFont="1" applyFill="1" applyBorder="1" applyAlignment="1">
      <alignment horizontal="center" vertical="center"/>
    </xf>
    <xf numFmtId="1" fontId="21" fillId="7" borderId="43" xfId="0" applyNumberFormat="1" applyFont="1" applyFill="1" applyBorder="1" applyAlignment="1">
      <alignment horizontal="center" vertical="center"/>
    </xf>
    <xf numFmtId="1" fontId="21" fillId="7" borderId="8" xfId="0" applyNumberFormat="1" applyFont="1" applyFill="1" applyBorder="1" applyAlignment="1">
      <alignment horizontal="center" vertical="center"/>
    </xf>
    <xf numFmtId="1" fontId="22" fillId="7" borderId="42" xfId="0" applyNumberFormat="1" applyFont="1" applyFill="1" applyBorder="1" applyAlignment="1">
      <alignment horizontal="center" vertical="center"/>
    </xf>
    <xf numFmtId="1" fontId="22" fillId="7" borderId="43" xfId="0" applyNumberFormat="1" applyFont="1" applyFill="1" applyBorder="1" applyAlignment="1">
      <alignment horizontal="center" vertical="center"/>
    </xf>
    <xf numFmtId="1" fontId="22" fillId="7" borderId="45" xfId="0" applyNumberFormat="1" applyFont="1" applyFill="1" applyBorder="1" applyAlignment="1">
      <alignment horizontal="center"/>
    </xf>
    <xf numFmtId="0" fontId="22" fillId="0" borderId="46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/>
    </xf>
    <xf numFmtId="1" fontId="22" fillId="0" borderId="11" xfId="0" applyNumberFormat="1" applyFont="1" applyFill="1" applyBorder="1" applyAlignment="1">
      <alignment horizontal="center"/>
    </xf>
    <xf numFmtId="1" fontId="21" fillId="0" borderId="12" xfId="0" applyNumberFormat="1" applyFont="1" applyFill="1" applyBorder="1" applyAlignment="1">
      <alignment horizontal="center"/>
    </xf>
    <xf numFmtId="1" fontId="22" fillId="0" borderId="10" xfId="0" applyNumberFormat="1" applyFont="1" applyFill="1" applyBorder="1" applyAlignment="1">
      <alignment horizontal="center"/>
    </xf>
    <xf numFmtId="1" fontId="21" fillId="0" borderId="11" xfId="0" applyNumberFormat="1" applyFont="1" applyFill="1" applyBorder="1" applyAlignment="1">
      <alignment horizontal="center"/>
    </xf>
    <xf numFmtId="1" fontId="22" fillId="0" borderId="14" xfId="0" applyNumberFormat="1" applyFont="1" applyFill="1" applyBorder="1" applyAlignment="1">
      <alignment horizontal="center"/>
    </xf>
    <xf numFmtId="1" fontId="22" fillId="0" borderId="15" xfId="0" applyNumberFormat="1" applyFont="1" applyFill="1" applyBorder="1" applyAlignment="1">
      <alignment horizontal="center"/>
    </xf>
    <xf numFmtId="1" fontId="22" fillId="8" borderId="20" xfId="0" applyNumberFormat="1" applyFont="1" applyFill="1" applyBorder="1" applyAlignment="1">
      <alignment horizontal="center"/>
    </xf>
    <xf numFmtId="1" fontId="22" fillId="0" borderId="21" xfId="0" applyNumberFormat="1" applyFont="1" applyFill="1" applyBorder="1" applyAlignment="1">
      <alignment horizontal="center"/>
    </xf>
    <xf numFmtId="0" fontId="22" fillId="0" borderId="16" xfId="0" applyFont="1" applyFill="1" applyBorder="1"/>
    <xf numFmtId="1" fontId="4" fillId="7" borderId="18" xfId="0" applyNumberFormat="1" applyFont="1" applyFill="1" applyBorder="1" applyAlignment="1">
      <alignment horizontal="center"/>
    </xf>
    <xf numFmtId="1" fontId="4" fillId="8" borderId="20" xfId="0" applyNumberFormat="1" applyFont="1" applyFill="1" applyBorder="1" applyAlignment="1">
      <alignment horizontal="center"/>
    </xf>
    <xf numFmtId="1" fontId="4" fillId="14" borderId="18" xfId="0" applyNumberFormat="1" applyFont="1" applyFill="1" applyBorder="1" applyAlignment="1">
      <alignment horizontal="center"/>
    </xf>
    <xf numFmtId="1" fontId="4" fillId="14" borderId="20" xfId="0" applyNumberFormat="1" applyFont="1" applyFill="1" applyBorder="1" applyAlignment="1">
      <alignment horizontal="center"/>
    </xf>
    <xf numFmtId="1" fontId="4" fillId="10" borderId="18" xfId="0" applyNumberFormat="1" applyFont="1" applyFill="1" applyBorder="1" applyAlignment="1">
      <alignment horizontal="center"/>
    </xf>
    <xf numFmtId="1" fontId="4" fillId="10" borderId="27" xfId="0" applyNumberFormat="1" applyFont="1" applyFill="1" applyBorder="1" applyAlignment="1">
      <alignment horizontal="center"/>
    </xf>
    <xf numFmtId="0" fontId="22" fillId="0" borderId="17" xfId="0" applyFont="1" applyFill="1" applyBorder="1"/>
    <xf numFmtId="1" fontId="22" fillId="0" borderId="18" xfId="0" applyNumberFormat="1" applyFont="1" applyFill="1" applyBorder="1" applyAlignment="1">
      <alignment horizontal="center"/>
    </xf>
    <xf numFmtId="1" fontId="21" fillId="0" borderId="19" xfId="0" applyNumberFormat="1" applyFont="1" applyFill="1" applyBorder="1" applyAlignment="1">
      <alignment horizontal="center"/>
    </xf>
    <xf numFmtId="1" fontId="22" fillId="0" borderId="19" xfId="0" applyNumberFormat="1" applyFont="1" applyFill="1" applyBorder="1" applyAlignment="1">
      <alignment horizontal="center"/>
    </xf>
    <xf numFmtId="1" fontId="22" fillId="8" borderId="21" xfId="0" applyNumberFormat="1" applyFont="1" applyFill="1" applyBorder="1" applyAlignment="1">
      <alignment horizontal="center"/>
    </xf>
    <xf numFmtId="1" fontId="22" fillId="0" borderId="57" xfId="0" applyNumberFormat="1" applyFont="1" applyFill="1" applyBorder="1" applyAlignment="1">
      <alignment horizontal="center"/>
    </xf>
    <xf numFmtId="1" fontId="22" fillId="9" borderId="20" xfId="0" applyNumberFormat="1" applyFont="1" applyFill="1" applyBorder="1" applyAlignment="1">
      <alignment horizontal="center"/>
    </xf>
    <xf numFmtId="0" fontId="23" fillId="2" borderId="3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12" borderId="0" xfId="0" applyFill="1" applyBorder="1"/>
    <xf numFmtId="0" fontId="0" fillId="10" borderId="0" xfId="0" applyFill="1" applyBorder="1"/>
    <xf numFmtId="0" fontId="0" fillId="0" borderId="64" xfId="0" applyBorder="1"/>
    <xf numFmtId="1" fontId="6" fillId="16" borderId="0" xfId="0" applyNumberFormat="1" applyFont="1" applyFill="1" applyBorder="1" applyAlignment="1">
      <alignment horizontal="center"/>
    </xf>
    <xf numFmtId="1" fontId="6" fillId="16" borderId="0" xfId="0" applyNumberFormat="1" applyFont="1" applyFill="1" applyBorder="1" applyAlignment="1">
      <alignment horizontal="center" vertical="center"/>
    </xf>
    <xf numFmtId="1" fontId="2" fillId="9" borderId="8" xfId="0" applyNumberFormat="1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 vertical="center"/>
    </xf>
    <xf numFmtId="1" fontId="4" fillId="9" borderId="6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6" fillId="15" borderId="38" xfId="0" applyFont="1" applyFill="1" applyBorder="1" applyAlignment="1">
      <alignment horizontal="left" vertical="center"/>
    </xf>
    <xf numFmtId="0" fontId="19" fillId="7" borderId="6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/>
    </xf>
    <xf numFmtId="0" fontId="12" fillId="10" borderId="47" xfId="0" applyFont="1" applyFill="1" applyBorder="1" applyAlignment="1">
      <alignment horizontal="left"/>
    </xf>
    <xf numFmtId="0" fontId="12" fillId="10" borderId="12" xfId="0" applyFont="1" applyFill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6" fillId="6" borderId="49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9"/>
  <sheetViews>
    <sheetView tabSelected="1" workbookViewId="0">
      <selection activeCell="M62" sqref="M62"/>
    </sheetView>
  </sheetViews>
  <sheetFormatPr defaultRowHeight="14.4" x14ac:dyDescent="0.3"/>
  <cols>
    <col min="1" max="1" width="8" customWidth="1"/>
    <col min="2" max="2" width="24.5546875" customWidth="1"/>
    <col min="3" max="3" width="10.109375" customWidth="1"/>
    <col min="4" max="4" width="7.44140625" customWidth="1"/>
    <col min="5" max="5" width="7.33203125" bestFit="1" customWidth="1"/>
    <col min="6" max="6" width="7.33203125" customWidth="1"/>
    <col min="7" max="7" width="10.109375" customWidth="1"/>
    <col min="8" max="8" width="7.88671875" customWidth="1"/>
    <col min="9" max="9" width="7.33203125" bestFit="1" customWidth="1"/>
    <col min="10" max="10" width="8.6640625" customWidth="1"/>
    <col min="11" max="11" width="7.33203125" customWidth="1"/>
    <col min="12" max="12" width="11.33203125" bestFit="1" customWidth="1"/>
    <col min="13" max="13" width="8.6640625" customWidth="1"/>
    <col min="14" max="14" width="6.88671875" customWidth="1"/>
    <col min="15" max="15" width="9.109375" bestFit="1" customWidth="1"/>
    <col min="16" max="16" width="7.6640625" customWidth="1"/>
  </cols>
  <sheetData>
    <row r="1" spans="1:17" ht="17.399999999999999" x14ac:dyDescent="0.3">
      <c r="A1" s="1" t="s">
        <v>0</v>
      </c>
      <c r="B1" s="1"/>
      <c r="C1" s="1"/>
      <c r="D1" s="259" t="s">
        <v>140</v>
      </c>
      <c r="E1" s="259"/>
      <c r="F1" s="259"/>
      <c r="G1" s="259"/>
      <c r="H1" s="259"/>
      <c r="I1" s="259"/>
      <c r="J1" s="259"/>
      <c r="K1" s="259"/>
      <c r="L1" s="259"/>
      <c r="M1" s="259"/>
      <c r="N1" s="2"/>
      <c r="O1" s="3"/>
      <c r="P1" s="3"/>
    </row>
    <row r="2" spans="1:17" ht="17.399999999999999" x14ac:dyDescent="0.3">
      <c r="A2" s="260" t="s">
        <v>141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1" t="s">
        <v>1</v>
      </c>
      <c r="P2" s="4"/>
    </row>
    <row r="3" spans="1:17" ht="12" customHeight="1" thickBot="1" x14ac:dyDescent="0.35">
      <c r="A3" s="5"/>
      <c r="B3" s="6"/>
      <c r="C3" s="7"/>
      <c r="D3" s="7"/>
      <c r="E3" s="7"/>
      <c r="F3" s="7"/>
      <c r="G3" s="7"/>
      <c r="H3" s="7"/>
      <c r="I3" s="7"/>
      <c r="J3" s="8"/>
      <c r="K3" s="9"/>
      <c r="L3" s="9"/>
      <c r="M3" s="9"/>
      <c r="N3" s="8"/>
      <c r="O3" s="262"/>
      <c r="P3" s="10"/>
    </row>
    <row r="4" spans="1:17" ht="24.75" customHeight="1" thickBot="1" x14ac:dyDescent="0.35">
      <c r="A4" s="263" t="s">
        <v>2</v>
      </c>
      <c r="B4" s="264" t="s">
        <v>3</v>
      </c>
      <c r="C4" s="265" t="s">
        <v>127</v>
      </c>
      <c r="D4" s="265"/>
      <c r="E4" s="265"/>
      <c r="F4" s="266" t="s">
        <v>4</v>
      </c>
      <c r="G4" s="268" t="s">
        <v>130</v>
      </c>
      <c r="H4" s="268"/>
      <c r="I4" s="268"/>
      <c r="J4" s="269" t="s">
        <v>131</v>
      </c>
      <c r="K4" s="269"/>
      <c r="L4" s="270"/>
      <c r="M4" s="271" t="s">
        <v>132</v>
      </c>
      <c r="N4" s="272"/>
      <c r="O4" s="272"/>
      <c r="P4" s="273" t="s">
        <v>4</v>
      </c>
    </row>
    <row r="5" spans="1:17" ht="27" thickBot="1" x14ac:dyDescent="0.35">
      <c r="A5" s="263"/>
      <c r="B5" s="264"/>
      <c r="C5" s="11" t="s">
        <v>5</v>
      </c>
      <c r="D5" s="12" t="s">
        <v>6</v>
      </c>
      <c r="E5" s="13" t="s">
        <v>7</v>
      </c>
      <c r="F5" s="267"/>
      <c r="G5" s="11" t="s">
        <v>5</v>
      </c>
      <c r="H5" s="12" t="s">
        <v>6</v>
      </c>
      <c r="I5" s="13" t="s">
        <v>7</v>
      </c>
      <c r="J5" s="11" t="s">
        <v>5</v>
      </c>
      <c r="K5" s="12" t="s">
        <v>6</v>
      </c>
      <c r="L5" s="14" t="s">
        <v>7</v>
      </c>
      <c r="M5" s="15" t="s">
        <v>5</v>
      </c>
      <c r="N5" s="12" t="s">
        <v>6</v>
      </c>
      <c r="O5" s="13" t="s">
        <v>7</v>
      </c>
      <c r="P5" s="274"/>
    </row>
    <row r="6" spans="1:17" x14ac:dyDescent="0.3">
      <c r="A6" s="16">
        <v>5010330</v>
      </c>
      <c r="B6" s="17" t="s">
        <v>8</v>
      </c>
      <c r="C6" s="18">
        <v>47</v>
      </c>
      <c r="D6" s="19"/>
      <c r="E6" s="20">
        <f t="shared" ref="E6:E13" si="0">SUM(C6:D6)</f>
        <v>47</v>
      </c>
      <c r="F6" s="21"/>
      <c r="G6" s="18">
        <v>50</v>
      </c>
      <c r="H6" s="19"/>
      <c r="I6" s="20">
        <f>SUM(G6:H6)</f>
        <v>50</v>
      </c>
      <c r="J6" s="18">
        <v>52</v>
      </c>
      <c r="K6" s="19"/>
      <c r="L6" s="22">
        <f>SUM(J6)</f>
        <v>52</v>
      </c>
      <c r="M6" s="23">
        <v>47</v>
      </c>
      <c r="N6" s="24"/>
      <c r="O6" s="25">
        <f>SUM(M6:N6)</f>
        <v>47</v>
      </c>
      <c r="P6" s="26"/>
    </row>
    <row r="7" spans="1:17" x14ac:dyDescent="0.3">
      <c r="A7" s="16">
        <v>5010350</v>
      </c>
      <c r="B7" s="17" t="s">
        <v>9</v>
      </c>
      <c r="C7" s="18">
        <v>53</v>
      </c>
      <c r="D7" s="19"/>
      <c r="E7" s="20">
        <f t="shared" si="0"/>
        <v>53</v>
      </c>
      <c r="F7" s="27">
        <v>12</v>
      </c>
      <c r="G7" s="235">
        <v>53</v>
      </c>
      <c r="H7" s="19"/>
      <c r="I7" s="236">
        <f>SUM(G7)</f>
        <v>53</v>
      </c>
      <c r="J7" s="18">
        <v>54</v>
      </c>
      <c r="K7" s="19"/>
      <c r="L7" s="22">
        <f>SUM(J7)</f>
        <v>54</v>
      </c>
      <c r="M7" s="23">
        <v>60</v>
      </c>
      <c r="N7" s="24"/>
      <c r="O7" s="25">
        <f>SUM(M7:N7)</f>
        <v>60</v>
      </c>
      <c r="P7" s="25">
        <v>10</v>
      </c>
      <c r="Q7" s="28"/>
    </row>
    <row r="8" spans="1:17" x14ac:dyDescent="0.3">
      <c r="A8" s="16">
        <v>5010351</v>
      </c>
      <c r="B8" s="17" t="s">
        <v>10</v>
      </c>
      <c r="C8" s="29"/>
      <c r="D8" s="19">
        <v>3</v>
      </c>
      <c r="E8" s="20">
        <f>SUM(D8)</f>
        <v>3</v>
      </c>
      <c r="F8" s="30"/>
      <c r="G8" s="29"/>
      <c r="H8" s="19">
        <v>3</v>
      </c>
      <c r="I8" s="20">
        <f>SUM(H8)</f>
        <v>3</v>
      </c>
      <c r="J8" s="18"/>
      <c r="K8" s="19">
        <v>3</v>
      </c>
      <c r="L8" s="22">
        <v>3</v>
      </c>
      <c r="M8" s="23"/>
      <c r="N8" s="24">
        <v>3</v>
      </c>
      <c r="O8" s="25">
        <f>SUM(3)</f>
        <v>3</v>
      </c>
      <c r="P8" s="32"/>
      <c r="Q8" s="28"/>
    </row>
    <row r="9" spans="1:17" x14ac:dyDescent="0.3">
      <c r="A9" s="16">
        <v>5010360</v>
      </c>
      <c r="B9" s="17" t="s">
        <v>11</v>
      </c>
      <c r="C9" s="18">
        <v>10</v>
      </c>
      <c r="D9" s="19"/>
      <c r="E9" s="20">
        <f t="shared" si="0"/>
        <v>10</v>
      </c>
      <c r="F9" s="21"/>
      <c r="G9" s="18">
        <v>9</v>
      </c>
      <c r="H9" s="19"/>
      <c r="I9" s="20">
        <f>SUM(G9)</f>
        <v>9</v>
      </c>
      <c r="J9" s="18">
        <v>10</v>
      </c>
      <c r="K9" s="19"/>
      <c r="L9" s="22">
        <f>SUM(J9)</f>
        <v>10</v>
      </c>
      <c r="M9" s="23">
        <v>17</v>
      </c>
      <c r="N9" s="24"/>
      <c r="O9" s="25">
        <f>SUM(M9)</f>
        <v>17</v>
      </c>
      <c r="P9" s="32"/>
      <c r="Q9" s="28"/>
    </row>
    <row r="10" spans="1:17" x14ac:dyDescent="0.3">
      <c r="A10" s="16">
        <v>5010500</v>
      </c>
      <c r="B10" s="17" t="s">
        <v>12</v>
      </c>
      <c r="C10" s="18">
        <v>283</v>
      </c>
      <c r="D10" s="19"/>
      <c r="E10" s="20">
        <f t="shared" si="0"/>
        <v>283</v>
      </c>
      <c r="F10" s="21"/>
      <c r="G10" s="18">
        <v>236</v>
      </c>
      <c r="H10" s="19"/>
      <c r="I10" s="20">
        <f>SUM(G10:H10)</f>
        <v>236</v>
      </c>
      <c r="J10" s="18">
        <v>240</v>
      </c>
      <c r="K10" s="19"/>
      <c r="L10" s="22">
        <f>SUM(J10)</f>
        <v>240</v>
      </c>
      <c r="M10" s="23">
        <v>310</v>
      </c>
      <c r="N10" s="24"/>
      <c r="O10" s="25">
        <f>SUM(M10)</f>
        <v>310</v>
      </c>
      <c r="P10" s="32"/>
      <c r="Q10" s="28"/>
    </row>
    <row r="11" spans="1:17" x14ac:dyDescent="0.3">
      <c r="A11" s="16">
        <v>5010501</v>
      </c>
      <c r="B11" s="17" t="s">
        <v>13</v>
      </c>
      <c r="C11" s="18">
        <v>10</v>
      </c>
      <c r="D11" s="19"/>
      <c r="E11" s="20">
        <f t="shared" si="0"/>
        <v>10</v>
      </c>
      <c r="F11" s="21"/>
      <c r="G11" s="18">
        <v>4</v>
      </c>
      <c r="H11" s="19"/>
      <c r="I11" s="20">
        <f>SUM(G11)</f>
        <v>4</v>
      </c>
      <c r="J11" s="18">
        <v>4</v>
      </c>
      <c r="K11" s="19"/>
      <c r="L11" s="22">
        <f>SUM(J11)</f>
        <v>4</v>
      </c>
      <c r="M11" s="33">
        <v>10</v>
      </c>
      <c r="N11" s="24"/>
      <c r="O11" s="25">
        <f>SUM(M11:N11)</f>
        <v>10</v>
      </c>
      <c r="P11" s="32"/>
    </row>
    <row r="12" spans="1:17" x14ac:dyDescent="0.3">
      <c r="A12" s="16">
        <v>5010502</v>
      </c>
      <c r="B12" s="17" t="s">
        <v>14</v>
      </c>
      <c r="C12" s="18">
        <v>15</v>
      </c>
      <c r="D12" s="19"/>
      <c r="E12" s="20">
        <f t="shared" si="0"/>
        <v>15</v>
      </c>
      <c r="F12" s="21"/>
      <c r="G12" s="18">
        <v>6</v>
      </c>
      <c r="H12" s="19"/>
      <c r="I12" s="20">
        <f>SUM(G12)</f>
        <v>6</v>
      </c>
      <c r="J12" s="18">
        <v>6</v>
      </c>
      <c r="K12" s="19"/>
      <c r="L12" s="22">
        <f>SUM(J12)</f>
        <v>6</v>
      </c>
      <c r="M12" s="23">
        <v>15</v>
      </c>
      <c r="N12" s="24"/>
      <c r="O12" s="25">
        <f>SUM(M12)</f>
        <v>15</v>
      </c>
      <c r="P12" s="32"/>
    </row>
    <row r="13" spans="1:17" x14ac:dyDescent="0.3">
      <c r="A13" s="16">
        <v>5010530</v>
      </c>
      <c r="B13" s="17" t="s">
        <v>15</v>
      </c>
      <c r="C13" s="18">
        <v>6</v>
      </c>
      <c r="D13" s="19"/>
      <c r="E13" s="20">
        <f t="shared" si="0"/>
        <v>6</v>
      </c>
      <c r="F13" s="21"/>
      <c r="G13" s="18">
        <v>7</v>
      </c>
      <c r="H13" s="19"/>
      <c r="I13" s="20">
        <f>SUM(G13)</f>
        <v>7</v>
      </c>
      <c r="J13" s="18">
        <v>8</v>
      </c>
      <c r="K13" s="19"/>
      <c r="L13" s="22">
        <f>SUM(J13)</f>
        <v>8</v>
      </c>
      <c r="M13" s="23">
        <v>7</v>
      </c>
      <c r="N13" s="24"/>
      <c r="O13" s="25">
        <f>SUM(M13)</f>
        <v>7</v>
      </c>
      <c r="P13" s="32"/>
    </row>
    <row r="14" spans="1:17" x14ac:dyDescent="0.3">
      <c r="C14" s="18"/>
      <c r="D14" s="19"/>
      <c r="E14" s="20"/>
      <c r="F14" s="21"/>
      <c r="G14" s="18"/>
      <c r="H14" s="19"/>
      <c r="I14" s="20"/>
      <c r="J14" s="18"/>
      <c r="K14" s="19"/>
      <c r="L14" s="22"/>
      <c r="M14" s="23"/>
      <c r="N14" s="24"/>
      <c r="O14" s="25"/>
      <c r="P14" s="32"/>
    </row>
    <row r="15" spans="1:17" x14ac:dyDescent="0.3">
      <c r="A15" s="34" t="s">
        <v>16</v>
      </c>
      <c r="B15" s="35" t="s">
        <v>17</v>
      </c>
      <c r="C15" s="36">
        <f t="shared" ref="C15:J15" si="1">SUM(C6:C14)</f>
        <v>424</v>
      </c>
      <c r="D15" s="37">
        <f t="shared" si="1"/>
        <v>3</v>
      </c>
      <c r="E15" s="38">
        <f t="shared" si="1"/>
        <v>427</v>
      </c>
      <c r="F15" s="38">
        <f t="shared" si="1"/>
        <v>12</v>
      </c>
      <c r="G15" s="36">
        <f t="shared" si="1"/>
        <v>365</v>
      </c>
      <c r="H15" s="37">
        <f t="shared" si="1"/>
        <v>3</v>
      </c>
      <c r="I15" s="38">
        <f t="shared" si="1"/>
        <v>368</v>
      </c>
      <c r="J15" s="36">
        <f t="shared" si="1"/>
        <v>374</v>
      </c>
      <c r="K15" s="37">
        <v>3</v>
      </c>
      <c r="L15" s="39">
        <f>SUM(L6:L14)</f>
        <v>377</v>
      </c>
      <c r="M15" s="40">
        <f>SUM(M6:M14)</f>
        <v>466</v>
      </c>
      <c r="N15" s="37">
        <f>SUM(N6:N14)</f>
        <v>3</v>
      </c>
      <c r="O15" s="38">
        <f>SUM(O6:O14)</f>
        <v>469</v>
      </c>
      <c r="P15" s="38">
        <f>SUM(P7:P14)</f>
        <v>10</v>
      </c>
    </row>
    <row r="16" spans="1:17" x14ac:dyDescent="0.3">
      <c r="A16" s="42"/>
      <c r="B16" s="43"/>
      <c r="C16" s="18"/>
      <c r="D16" s="19"/>
      <c r="E16" s="44"/>
      <c r="F16" s="45"/>
      <c r="G16" s="18"/>
      <c r="H16" s="19"/>
      <c r="I16" s="44"/>
      <c r="J16" s="18"/>
      <c r="K16" s="19"/>
      <c r="L16" s="46"/>
      <c r="M16" s="47"/>
      <c r="N16" s="48"/>
      <c r="O16" s="49"/>
      <c r="P16" s="49"/>
    </row>
    <row r="17" spans="1:17" x14ac:dyDescent="0.3">
      <c r="A17" s="16">
        <v>5020320</v>
      </c>
      <c r="B17" s="17" t="s">
        <v>18</v>
      </c>
      <c r="C17" s="18">
        <v>342</v>
      </c>
      <c r="D17" s="19"/>
      <c r="E17" s="20">
        <f>SUM(C17:D17)</f>
        <v>342</v>
      </c>
      <c r="F17" s="21"/>
      <c r="G17" s="18">
        <v>342</v>
      </c>
      <c r="H17" s="19"/>
      <c r="I17" s="20">
        <v>342</v>
      </c>
      <c r="J17" s="18">
        <v>342</v>
      </c>
      <c r="K17" s="51"/>
      <c r="L17" s="22">
        <f>SUM(J17)</f>
        <v>342</v>
      </c>
      <c r="M17" s="249">
        <v>425</v>
      </c>
      <c r="N17" s="24"/>
      <c r="O17" s="25">
        <f>SUM(M17:N17)</f>
        <v>425</v>
      </c>
      <c r="P17" s="32"/>
      <c r="Q17" s="41"/>
    </row>
    <row r="18" spans="1:17" s="50" customFormat="1" x14ac:dyDescent="0.3">
      <c r="A18" s="16">
        <v>5020330</v>
      </c>
      <c r="B18" s="17" t="s">
        <v>19</v>
      </c>
      <c r="C18" s="18">
        <v>14</v>
      </c>
      <c r="D18" s="19"/>
      <c r="E18" s="20">
        <f>SUM(C18:D18)</f>
        <v>14</v>
      </c>
      <c r="F18" s="21"/>
      <c r="G18" s="18">
        <v>14</v>
      </c>
      <c r="H18" s="19"/>
      <c r="I18" s="20">
        <v>14</v>
      </c>
      <c r="J18" s="18">
        <v>14</v>
      </c>
      <c r="K18" s="51"/>
      <c r="L18" s="22">
        <f>SUM(J18)</f>
        <v>14</v>
      </c>
      <c r="M18" s="249">
        <v>16</v>
      </c>
      <c r="N18" s="24"/>
      <c r="O18" s="25">
        <f>SUM(M18:N18)</f>
        <v>16</v>
      </c>
      <c r="P18" s="32"/>
    </row>
    <row r="19" spans="1:17" x14ac:dyDescent="0.3">
      <c r="A19" s="34" t="s">
        <v>20</v>
      </c>
      <c r="B19" s="35" t="s">
        <v>21</v>
      </c>
      <c r="C19" s="36">
        <f>SUM(C17:C18)</f>
        <v>356</v>
      </c>
      <c r="D19" s="37">
        <f>SUM(D17:D18)</f>
        <v>0</v>
      </c>
      <c r="E19" s="38">
        <f>SUM(E17:E18)</f>
        <v>356</v>
      </c>
      <c r="F19" s="52">
        <v>0</v>
      </c>
      <c r="G19" s="36">
        <f>SUM(G17:G18)</f>
        <v>356</v>
      </c>
      <c r="H19" s="37"/>
      <c r="I19" s="38">
        <f>SUM(I17:I18)</f>
        <v>356</v>
      </c>
      <c r="J19" s="36">
        <f>SUM(J17:J18)</f>
        <v>356</v>
      </c>
      <c r="K19" s="37"/>
      <c r="L19" s="39">
        <f>SUM(L17:L18)</f>
        <v>356</v>
      </c>
      <c r="M19" s="40">
        <f>SUM(M17:M18)</f>
        <v>441</v>
      </c>
      <c r="N19" s="37"/>
      <c r="O19" s="38">
        <f>SUM(O17:O18)</f>
        <v>441</v>
      </c>
      <c r="P19" s="53"/>
    </row>
    <row r="20" spans="1:17" x14ac:dyDescent="0.3">
      <c r="A20" s="54"/>
      <c r="B20" s="55"/>
      <c r="C20" s="18"/>
      <c r="D20" s="19"/>
      <c r="E20" s="44"/>
      <c r="F20" s="56"/>
      <c r="G20" s="18"/>
      <c r="H20" s="19"/>
      <c r="I20" s="44"/>
      <c r="J20" s="18"/>
      <c r="K20" s="19"/>
      <c r="L20" s="46"/>
      <c r="M20" s="23"/>
      <c r="N20" s="24"/>
      <c r="O20" s="57"/>
      <c r="P20" s="32"/>
    </row>
    <row r="21" spans="1:17" x14ac:dyDescent="0.3">
      <c r="A21" s="34" t="s">
        <v>22</v>
      </c>
      <c r="B21" s="58" t="s">
        <v>23</v>
      </c>
      <c r="C21" s="36">
        <v>0</v>
      </c>
      <c r="D21" s="37">
        <v>0</v>
      </c>
      <c r="E21" s="38">
        <f>SUM(C21:D21)</f>
        <v>0</v>
      </c>
      <c r="F21" s="52">
        <v>0</v>
      </c>
      <c r="G21" s="36">
        <v>0</v>
      </c>
      <c r="H21" s="37"/>
      <c r="I21" s="38">
        <v>0</v>
      </c>
      <c r="J21" s="36">
        <v>0</v>
      </c>
      <c r="K21" s="37"/>
      <c r="L21" s="59">
        <v>0</v>
      </c>
      <c r="M21" s="40">
        <v>0</v>
      </c>
      <c r="N21" s="37"/>
      <c r="O21" s="38">
        <v>0</v>
      </c>
      <c r="P21" s="53"/>
      <c r="Q21" s="41"/>
    </row>
    <row r="22" spans="1:17" x14ac:dyDescent="0.3">
      <c r="A22" s="42"/>
      <c r="B22" s="60"/>
      <c r="C22" s="18"/>
      <c r="D22" s="19"/>
      <c r="E22" s="44"/>
      <c r="F22" s="56"/>
      <c r="G22" s="18"/>
      <c r="H22" s="19"/>
      <c r="I22" s="44"/>
      <c r="J22" s="18"/>
      <c r="K22" s="19"/>
      <c r="L22" s="61"/>
      <c r="M22" s="62"/>
      <c r="N22" s="19"/>
      <c r="O22" s="44"/>
      <c r="P22" s="63"/>
    </row>
    <row r="23" spans="1:17" x14ac:dyDescent="0.3">
      <c r="A23" s="34" t="s">
        <v>24</v>
      </c>
      <c r="B23" s="58" t="s">
        <v>25</v>
      </c>
      <c r="C23" s="36">
        <v>0</v>
      </c>
      <c r="D23" s="37">
        <v>0</v>
      </c>
      <c r="E23" s="38">
        <f>SUM(C23:D23)</f>
        <v>0</v>
      </c>
      <c r="F23" s="52">
        <v>0</v>
      </c>
      <c r="G23" s="36">
        <v>0</v>
      </c>
      <c r="H23" s="37"/>
      <c r="I23" s="38">
        <v>0</v>
      </c>
      <c r="J23" s="36">
        <v>0</v>
      </c>
      <c r="K23" s="37"/>
      <c r="L23" s="59">
        <v>0</v>
      </c>
      <c r="M23" s="40">
        <v>0</v>
      </c>
      <c r="N23" s="37"/>
      <c r="O23" s="38">
        <v>0</v>
      </c>
      <c r="P23" s="53"/>
    </row>
    <row r="24" spans="1:17" s="50" customFormat="1" x14ac:dyDescent="0.3">
      <c r="A24" s="42"/>
      <c r="B24" s="60"/>
      <c r="C24" s="18"/>
      <c r="D24" s="19"/>
      <c r="E24" s="44"/>
      <c r="F24" s="56"/>
      <c r="G24" s="18"/>
      <c r="H24" s="19"/>
      <c r="I24" s="44"/>
      <c r="J24" s="18"/>
      <c r="K24" s="19"/>
      <c r="L24" s="61"/>
      <c r="M24" s="62"/>
      <c r="N24" s="19"/>
      <c r="O24" s="44"/>
      <c r="P24" s="63"/>
    </row>
    <row r="25" spans="1:17" s="50" customFormat="1" x14ac:dyDescent="0.3">
      <c r="A25" s="34" t="s">
        <v>26</v>
      </c>
      <c r="B25" s="58" t="s">
        <v>27</v>
      </c>
      <c r="C25" s="36">
        <v>0</v>
      </c>
      <c r="D25" s="37">
        <v>0</v>
      </c>
      <c r="E25" s="38">
        <f>SUM(C25:D25)</f>
        <v>0</v>
      </c>
      <c r="F25" s="52">
        <v>0</v>
      </c>
      <c r="G25" s="36">
        <v>0</v>
      </c>
      <c r="H25" s="37"/>
      <c r="I25" s="38">
        <v>0</v>
      </c>
      <c r="J25" s="36">
        <v>0</v>
      </c>
      <c r="K25" s="37"/>
      <c r="L25" s="59">
        <v>0</v>
      </c>
      <c r="M25" s="40">
        <v>0</v>
      </c>
      <c r="N25" s="37"/>
      <c r="O25" s="38">
        <v>0</v>
      </c>
      <c r="P25" s="53"/>
    </row>
    <row r="26" spans="1:17" s="50" customFormat="1" x14ac:dyDescent="0.3">
      <c r="A26" s="42"/>
      <c r="B26" s="60"/>
      <c r="C26" s="18"/>
      <c r="D26" s="19"/>
      <c r="E26" s="44"/>
      <c r="F26" s="56"/>
      <c r="G26" s="18"/>
      <c r="H26" s="19"/>
      <c r="I26" s="44"/>
      <c r="J26" s="18"/>
      <c r="K26" s="19"/>
      <c r="L26" s="61"/>
      <c r="M26" s="62"/>
      <c r="N26" s="19"/>
      <c r="O26" s="44"/>
      <c r="P26" s="63"/>
    </row>
    <row r="27" spans="1:17" s="50" customFormat="1" x14ac:dyDescent="0.3">
      <c r="A27" s="34">
        <v>5110300</v>
      </c>
      <c r="B27" s="58" t="s">
        <v>28</v>
      </c>
      <c r="C27" s="36">
        <v>50</v>
      </c>
      <c r="D27" s="37">
        <v>0</v>
      </c>
      <c r="E27" s="38">
        <f>SUM(C27:D27)</f>
        <v>50</v>
      </c>
      <c r="F27" s="52">
        <v>0</v>
      </c>
      <c r="G27" s="36">
        <v>50</v>
      </c>
      <c r="H27" s="37"/>
      <c r="I27" s="38">
        <v>50</v>
      </c>
      <c r="J27" s="36">
        <v>50</v>
      </c>
      <c r="K27" s="37"/>
      <c r="L27" s="59">
        <f>SUM(J27)</f>
        <v>50</v>
      </c>
      <c r="M27" s="40">
        <v>50</v>
      </c>
      <c r="N27" s="37"/>
      <c r="O27" s="38">
        <f>SUM(M27)</f>
        <v>50</v>
      </c>
      <c r="P27" s="53"/>
    </row>
    <row r="28" spans="1:17" s="50" customFormat="1" x14ac:dyDescent="0.3">
      <c r="A28" s="42"/>
      <c r="B28" s="60"/>
      <c r="C28" s="18"/>
      <c r="D28" s="19"/>
      <c r="E28" s="44"/>
      <c r="F28" s="56"/>
      <c r="G28" s="18"/>
      <c r="H28" s="19"/>
      <c r="I28" s="44"/>
      <c r="J28" s="18"/>
      <c r="K28" s="19"/>
      <c r="L28" s="61"/>
      <c r="M28" s="62"/>
      <c r="N28" s="19"/>
      <c r="O28" s="44"/>
      <c r="P28" s="63"/>
    </row>
    <row r="29" spans="1:17" x14ac:dyDescent="0.3">
      <c r="A29" s="42">
        <v>5120500</v>
      </c>
      <c r="B29" s="60" t="s">
        <v>29</v>
      </c>
      <c r="C29" s="18">
        <v>10</v>
      </c>
      <c r="D29" s="19"/>
      <c r="E29" s="20">
        <f>SUM(C29:D29)</f>
        <v>10</v>
      </c>
      <c r="F29" s="56"/>
      <c r="G29" s="18">
        <v>7</v>
      </c>
      <c r="H29" s="19"/>
      <c r="I29" s="20">
        <f>SUM(G29)</f>
        <v>7</v>
      </c>
      <c r="J29" s="18">
        <v>8</v>
      </c>
      <c r="K29" s="19"/>
      <c r="L29" s="64">
        <f>SUM(J29)</f>
        <v>8</v>
      </c>
      <c r="M29" s="62">
        <v>12</v>
      </c>
      <c r="N29" s="19"/>
      <c r="O29" s="20">
        <f>SUM(M29:N29)</f>
        <v>12</v>
      </c>
      <c r="P29" s="63"/>
      <c r="Q29" s="41"/>
    </row>
    <row r="30" spans="1:17" x14ac:dyDescent="0.3">
      <c r="A30" s="34" t="s">
        <v>30</v>
      </c>
      <c r="B30" s="58" t="s">
        <v>31</v>
      </c>
      <c r="C30" s="36">
        <f>SUM(C29)</f>
        <v>10</v>
      </c>
      <c r="D30" s="37">
        <f>SUM(D29)</f>
        <v>0</v>
      </c>
      <c r="E30" s="38">
        <f>SUM(C30:D30)</f>
        <v>10</v>
      </c>
      <c r="F30" s="52">
        <v>0</v>
      </c>
      <c r="G30" s="36">
        <f>SUM(G29)</f>
        <v>7</v>
      </c>
      <c r="H30" s="37"/>
      <c r="I30" s="38">
        <f>SUM(G30)</f>
        <v>7</v>
      </c>
      <c r="J30" s="36">
        <f>SUM(J29)</f>
        <v>8</v>
      </c>
      <c r="K30" s="37"/>
      <c r="L30" s="59">
        <f>SUM(L29)</f>
        <v>8</v>
      </c>
      <c r="M30" s="40">
        <f>SUM(M29)</f>
        <v>12</v>
      </c>
      <c r="N30" s="37"/>
      <c r="O30" s="38">
        <f>SUM(O29)</f>
        <v>12</v>
      </c>
      <c r="P30" s="53"/>
    </row>
    <row r="31" spans="1:17" x14ac:dyDescent="0.3">
      <c r="A31" s="42"/>
      <c r="B31" s="43"/>
      <c r="C31" s="18"/>
      <c r="D31" s="19"/>
      <c r="E31" s="44"/>
      <c r="F31" s="45"/>
      <c r="G31" s="18"/>
      <c r="H31" s="19"/>
      <c r="I31" s="44"/>
      <c r="J31" s="18"/>
      <c r="K31" s="19"/>
      <c r="L31" s="61"/>
      <c r="M31" s="62"/>
      <c r="N31" s="19"/>
      <c r="O31" s="44"/>
      <c r="P31" s="44"/>
    </row>
    <row r="32" spans="1:17" x14ac:dyDescent="0.3">
      <c r="A32" s="42">
        <v>5130300</v>
      </c>
      <c r="B32" s="43" t="s">
        <v>32</v>
      </c>
      <c r="C32" s="18">
        <v>17</v>
      </c>
      <c r="D32" s="19"/>
      <c r="E32" s="44">
        <f>SUM(C32)</f>
        <v>17</v>
      </c>
      <c r="F32" s="45">
        <v>10</v>
      </c>
      <c r="G32" s="18">
        <v>12</v>
      </c>
      <c r="H32" s="19"/>
      <c r="I32" s="44">
        <f>SUM(G32)</f>
        <v>12</v>
      </c>
      <c r="J32" s="18">
        <v>15</v>
      </c>
      <c r="K32" s="19"/>
      <c r="L32" s="61">
        <f>SUM(J32)</f>
        <v>15</v>
      </c>
      <c r="M32" s="62">
        <v>20</v>
      </c>
      <c r="N32" s="19"/>
      <c r="O32" s="44">
        <f>SUM(M32:N32)</f>
        <v>20</v>
      </c>
      <c r="P32" s="44"/>
      <c r="Q32" s="41"/>
    </row>
    <row r="33" spans="1:17" s="50" customFormat="1" x14ac:dyDescent="0.3">
      <c r="A33" s="74"/>
      <c r="B33" s="202"/>
      <c r="C33" s="29"/>
      <c r="D33" s="31"/>
      <c r="E33" s="203"/>
      <c r="F33" s="204"/>
      <c r="G33" s="29"/>
      <c r="H33" s="31"/>
      <c r="I33" s="203"/>
      <c r="J33" s="29"/>
      <c r="K33" s="31"/>
      <c r="L33" s="205"/>
      <c r="M33" s="206"/>
      <c r="N33" s="31"/>
      <c r="O33" s="203"/>
      <c r="P33" s="44"/>
    </row>
    <row r="34" spans="1:17" s="50" customFormat="1" x14ac:dyDescent="0.3">
      <c r="A34" s="65">
        <v>5130300</v>
      </c>
      <c r="B34" s="35" t="s">
        <v>32</v>
      </c>
      <c r="C34" s="36">
        <f>SUM(C32+C33)</f>
        <v>17</v>
      </c>
      <c r="D34" s="37">
        <v>0</v>
      </c>
      <c r="E34" s="38">
        <f>SUM(C34:D34)</f>
        <v>17</v>
      </c>
      <c r="F34" s="66">
        <f>SUM(F32+F33)</f>
        <v>10</v>
      </c>
      <c r="G34" s="36">
        <f>SUM(G32:G33)</f>
        <v>12</v>
      </c>
      <c r="H34" s="37"/>
      <c r="I34" s="38">
        <f>SUM(G34)</f>
        <v>12</v>
      </c>
      <c r="J34" s="36">
        <f>SUM(J31:J33)</f>
        <v>15</v>
      </c>
      <c r="K34" s="37"/>
      <c r="L34" s="59">
        <f>SUM(L32:L33)</f>
        <v>15</v>
      </c>
      <c r="M34" s="40">
        <f>SUM(M32:M33)</f>
        <v>20</v>
      </c>
      <c r="N34" s="37"/>
      <c r="O34" s="38">
        <f>SUM(O32:O33)</f>
        <v>20</v>
      </c>
      <c r="P34" s="38">
        <v>10</v>
      </c>
    </row>
    <row r="35" spans="1:17" s="50" customFormat="1" x14ac:dyDescent="0.3">
      <c r="A35" s="42"/>
      <c r="B35" s="43"/>
      <c r="C35" s="18"/>
      <c r="D35" s="19"/>
      <c r="E35" s="44"/>
      <c r="F35" s="45"/>
      <c r="G35" s="18"/>
      <c r="H35" s="19"/>
      <c r="I35" s="44"/>
      <c r="J35" s="18"/>
      <c r="K35" s="19"/>
      <c r="L35" s="46"/>
      <c r="M35" s="23"/>
      <c r="N35" s="24"/>
      <c r="O35" s="57"/>
      <c r="P35" s="57"/>
    </row>
    <row r="36" spans="1:17" x14ac:dyDescent="0.3">
      <c r="A36" s="42">
        <v>5180300</v>
      </c>
      <c r="B36" s="43" t="s">
        <v>33</v>
      </c>
      <c r="C36" s="18">
        <v>4</v>
      </c>
      <c r="D36" s="19"/>
      <c r="E36" s="20">
        <f t="shared" ref="E36:E45" si="2">SUM(C36:D36)</f>
        <v>4</v>
      </c>
      <c r="F36" s="21"/>
      <c r="G36" s="18">
        <v>4</v>
      </c>
      <c r="H36" s="19"/>
      <c r="I36" s="20">
        <f t="shared" ref="I36:I43" si="3">SUM(G36)</f>
        <v>4</v>
      </c>
      <c r="J36" s="18">
        <v>4</v>
      </c>
      <c r="K36" s="19"/>
      <c r="L36" s="22">
        <f>SUM(J36)</f>
        <v>4</v>
      </c>
      <c r="M36" s="23">
        <v>4</v>
      </c>
      <c r="N36" s="24"/>
      <c r="O36" s="25">
        <f>SUM(M36:N36)</f>
        <v>4</v>
      </c>
      <c r="P36" s="32"/>
      <c r="Q36" s="41"/>
    </row>
    <row r="37" spans="1:17" x14ac:dyDescent="0.3">
      <c r="A37" s="67">
        <v>5180310</v>
      </c>
      <c r="B37" s="17" t="s">
        <v>34</v>
      </c>
      <c r="C37" s="18">
        <v>4</v>
      </c>
      <c r="D37" s="19"/>
      <c r="E37" s="20">
        <f t="shared" si="2"/>
        <v>4</v>
      </c>
      <c r="F37" s="21"/>
      <c r="G37" s="18">
        <v>3</v>
      </c>
      <c r="H37" s="31"/>
      <c r="I37" s="20">
        <f t="shared" si="3"/>
        <v>3</v>
      </c>
      <c r="J37" s="18">
        <v>4</v>
      </c>
      <c r="K37" s="19"/>
      <c r="L37" s="22">
        <f>SUM(J37:K37)</f>
        <v>4</v>
      </c>
      <c r="M37" s="23">
        <v>4</v>
      </c>
      <c r="N37" s="24"/>
      <c r="O37" s="25">
        <f>SUM(M37:N37)</f>
        <v>4</v>
      </c>
      <c r="P37" s="32"/>
    </row>
    <row r="38" spans="1:17" x14ac:dyDescent="0.3">
      <c r="A38" s="67">
        <v>5180350</v>
      </c>
      <c r="B38" s="17" t="s">
        <v>35</v>
      </c>
      <c r="C38" s="18">
        <v>17</v>
      </c>
      <c r="D38" s="19"/>
      <c r="E38" s="20">
        <f t="shared" si="2"/>
        <v>17</v>
      </c>
      <c r="F38" s="21"/>
      <c r="G38" s="18">
        <v>2</v>
      </c>
      <c r="H38" s="19"/>
      <c r="I38" s="20">
        <f t="shared" si="3"/>
        <v>2</v>
      </c>
      <c r="J38" s="18">
        <v>8</v>
      </c>
      <c r="K38" s="19"/>
      <c r="L38" s="22">
        <f t="shared" ref="L38:L45" si="4">SUM(J38)</f>
        <v>8</v>
      </c>
      <c r="M38" s="33">
        <v>6</v>
      </c>
      <c r="N38" s="24"/>
      <c r="O38" s="25">
        <f t="shared" ref="O38:O45" si="5">SUM(M38)</f>
        <v>6</v>
      </c>
      <c r="P38" s="32"/>
    </row>
    <row r="39" spans="1:17" x14ac:dyDescent="0.3">
      <c r="A39" s="67">
        <v>5180360</v>
      </c>
      <c r="B39" s="17" t="s">
        <v>36</v>
      </c>
      <c r="C39" s="18">
        <v>60</v>
      </c>
      <c r="D39" s="19"/>
      <c r="E39" s="20">
        <f t="shared" si="2"/>
        <v>60</v>
      </c>
      <c r="F39" s="21"/>
      <c r="G39" s="18">
        <v>60</v>
      </c>
      <c r="H39" s="19"/>
      <c r="I39" s="20">
        <f t="shared" si="3"/>
        <v>60</v>
      </c>
      <c r="J39" s="18">
        <v>60</v>
      </c>
      <c r="K39" s="19"/>
      <c r="L39" s="22">
        <f t="shared" si="4"/>
        <v>60</v>
      </c>
      <c r="M39" s="23">
        <v>60</v>
      </c>
      <c r="N39" s="24"/>
      <c r="O39" s="25">
        <f t="shared" si="5"/>
        <v>60</v>
      </c>
      <c r="P39" s="32"/>
    </row>
    <row r="40" spans="1:17" x14ac:dyDescent="0.3">
      <c r="A40" s="67">
        <v>5180380</v>
      </c>
      <c r="B40" s="17" t="s">
        <v>37</v>
      </c>
      <c r="C40" s="18">
        <v>5</v>
      </c>
      <c r="D40" s="19"/>
      <c r="E40" s="20">
        <f t="shared" si="2"/>
        <v>5</v>
      </c>
      <c r="F40" s="21"/>
      <c r="G40" s="18">
        <v>1</v>
      </c>
      <c r="H40" s="19"/>
      <c r="I40" s="20">
        <f t="shared" si="3"/>
        <v>1</v>
      </c>
      <c r="J40" s="18">
        <v>1</v>
      </c>
      <c r="K40" s="19"/>
      <c r="L40" s="22">
        <f t="shared" si="4"/>
        <v>1</v>
      </c>
      <c r="M40" s="23">
        <v>1</v>
      </c>
      <c r="N40" s="24"/>
      <c r="O40" s="25">
        <f t="shared" si="5"/>
        <v>1</v>
      </c>
      <c r="P40" s="32"/>
    </row>
    <row r="41" spans="1:17" x14ac:dyDescent="0.3">
      <c r="A41" s="67">
        <v>5180390</v>
      </c>
      <c r="B41" s="17" t="s">
        <v>38</v>
      </c>
      <c r="C41" s="18">
        <v>2</v>
      </c>
      <c r="D41" s="19"/>
      <c r="E41" s="20">
        <f t="shared" si="2"/>
        <v>2</v>
      </c>
      <c r="F41" s="21"/>
      <c r="G41" s="18">
        <v>3</v>
      </c>
      <c r="H41" s="19"/>
      <c r="I41" s="20">
        <f t="shared" si="3"/>
        <v>3</v>
      </c>
      <c r="J41" s="18">
        <v>3</v>
      </c>
      <c r="K41" s="19"/>
      <c r="L41" s="22">
        <f t="shared" si="4"/>
        <v>3</v>
      </c>
      <c r="M41" s="23">
        <v>3</v>
      </c>
      <c r="N41" s="24"/>
      <c r="O41" s="25">
        <f t="shared" si="5"/>
        <v>3</v>
      </c>
      <c r="P41" s="32"/>
    </row>
    <row r="42" spans="1:17" x14ac:dyDescent="0.3">
      <c r="A42" s="67">
        <v>5180410</v>
      </c>
      <c r="B42" s="68" t="s">
        <v>39</v>
      </c>
      <c r="C42" s="18">
        <v>140</v>
      </c>
      <c r="D42" s="19"/>
      <c r="E42" s="20">
        <f t="shared" si="2"/>
        <v>140</v>
      </c>
      <c r="F42" s="27">
        <v>90</v>
      </c>
      <c r="G42" s="18">
        <v>195</v>
      </c>
      <c r="H42" s="31"/>
      <c r="I42" s="20">
        <f t="shared" si="3"/>
        <v>195</v>
      </c>
      <c r="J42" s="18">
        <v>200</v>
      </c>
      <c r="K42" s="19"/>
      <c r="L42" s="22">
        <f t="shared" si="4"/>
        <v>200</v>
      </c>
      <c r="M42" s="23">
        <v>160</v>
      </c>
      <c r="N42" s="48"/>
      <c r="O42" s="25">
        <f t="shared" si="5"/>
        <v>160</v>
      </c>
      <c r="P42" s="25">
        <v>100</v>
      </c>
    </row>
    <row r="43" spans="1:17" x14ac:dyDescent="0.3">
      <c r="A43" s="67">
        <v>5180430</v>
      </c>
      <c r="B43" s="68" t="s">
        <v>142</v>
      </c>
      <c r="C43" s="18">
        <v>3</v>
      </c>
      <c r="D43" s="19"/>
      <c r="E43" s="20">
        <f t="shared" si="2"/>
        <v>3</v>
      </c>
      <c r="F43" s="27"/>
      <c r="G43" s="18">
        <v>3</v>
      </c>
      <c r="H43" s="31"/>
      <c r="I43" s="20">
        <f t="shared" si="3"/>
        <v>3</v>
      </c>
      <c r="J43" s="18">
        <v>3</v>
      </c>
      <c r="K43" s="19"/>
      <c r="L43" s="22">
        <f t="shared" si="4"/>
        <v>3</v>
      </c>
      <c r="M43" s="23">
        <v>3</v>
      </c>
      <c r="N43" s="48"/>
      <c r="O43" s="25">
        <f t="shared" si="5"/>
        <v>3</v>
      </c>
      <c r="P43" s="25"/>
    </row>
    <row r="44" spans="1:17" x14ac:dyDescent="0.3">
      <c r="A44" s="67">
        <v>5180440</v>
      </c>
      <c r="B44" s="68" t="s">
        <v>40</v>
      </c>
      <c r="C44" s="18">
        <v>25</v>
      </c>
      <c r="D44" s="19"/>
      <c r="E44" s="20">
        <f t="shared" si="2"/>
        <v>25</v>
      </c>
      <c r="F44" s="27">
        <v>25</v>
      </c>
      <c r="G44" s="18">
        <v>0</v>
      </c>
      <c r="H44" s="69"/>
      <c r="I44" s="20">
        <f>SUM(G44)</f>
        <v>0</v>
      </c>
      <c r="J44" s="18">
        <v>0</v>
      </c>
      <c r="K44" s="19"/>
      <c r="L44" s="22">
        <f t="shared" si="4"/>
        <v>0</v>
      </c>
      <c r="M44" s="23">
        <v>0</v>
      </c>
      <c r="N44" s="24"/>
      <c r="O44" s="25">
        <f t="shared" si="5"/>
        <v>0</v>
      </c>
      <c r="P44" s="25">
        <v>0</v>
      </c>
    </row>
    <row r="45" spans="1:17" x14ac:dyDescent="0.3">
      <c r="A45" s="67">
        <v>5180510</v>
      </c>
      <c r="B45" s="68" t="s">
        <v>41</v>
      </c>
      <c r="C45" s="18">
        <v>8</v>
      </c>
      <c r="D45" s="19"/>
      <c r="E45" s="20">
        <f t="shared" si="2"/>
        <v>8</v>
      </c>
      <c r="F45" s="21"/>
      <c r="G45" s="18">
        <v>27</v>
      </c>
      <c r="H45" s="19"/>
      <c r="I45" s="20">
        <f>SUM(G45)</f>
        <v>27</v>
      </c>
      <c r="J45" s="18">
        <v>29</v>
      </c>
      <c r="K45" s="19"/>
      <c r="L45" s="22">
        <f t="shared" si="4"/>
        <v>29</v>
      </c>
      <c r="M45" s="23">
        <v>15</v>
      </c>
      <c r="N45" s="24"/>
      <c r="O45" s="25">
        <f t="shared" si="5"/>
        <v>15</v>
      </c>
      <c r="P45" s="32"/>
    </row>
    <row r="46" spans="1:17" x14ac:dyDescent="0.3">
      <c r="A46" s="34" t="s">
        <v>42</v>
      </c>
      <c r="B46" s="35" t="s">
        <v>43</v>
      </c>
      <c r="C46" s="36">
        <f>SUM(C36:C45)</f>
        <v>268</v>
      </c>
      <c r="D46" s="37">
        <f>SUM(D36:D45)</f>
        <v>0</v>
      </c>
      <c r="E46" s="38">
        <f>SUM(E36:E45)</f>
        <v>268</v>
      </c>
      <c r="F46" s="38">
        <f>SUM(F36:F45)</f>
        <v>115</v>
      </c>
      <c r="G46" s="36">
        <f>SUM(G36:G45)</f>
        <v>298</v>
      </c>
      <c r="H46" s="37"/>
      <c r="I46" s="38">
        <f>SUM(I36:I45)</f>
        <v>298</v>
      </c>
      <c r="J46" s="36">
        <f>SUM(J36:J45)</f>
        <v>312</v>
      </c>
      <c r="K46" s="37"/>
      <c r="L46" s="39">
        <f>SUM(L36:L45)</f>
        <v>312</v>
      </c>
      <c r="M46" s="40">
        <f>SUM(M36:M45)</f>
        <v>256</v>
      </c>
      <c r="N46" s="37"/>
      <c r="O46" s="38">
        <f>SUM(O36:O45)</f>
        <v>256</v>
      </c>
      <c r="P46" s="38">
        <f>SUM(P42:P45)</f>
        <v>100</v>
      </c>
    </row>
    <row r="47" spans="1:17" x14ac:dyDescent="0.3">
      <c r="A47" s="42"/>
      <c r="B47" s="43"/>
      <c r="C47" s="18"/>
      <c r="D47" s="19"/>
      <c r="E47" s="44"/>
      <c r="F47" s="45"/>
      <c r="G47" s="18"/>
      <c r="H47" s="19"/>
      <c r="I47" s="44"/>
      <c r="J47" s="18"/>
      <c r="K47" s="19"/>
      <c r="L47" s="46"/>
      <c r="M47" s="23"/>
      <c r="N47" s="24"/>
      <c r="O47" s="57"/>
      <c r="P47" s="57"/>
    </row>
    <row r="48" spans="1:17" x14ac:dyDescent="0.3">
      <c r="A48" s="42">
        <v>5210500</v>
      </c>
      <c r="B48" s="43" t="s">
        <v>44</v>
      </c>
      <c r="C48" s="18">
        <v>4024</v>
      </c>
      <c r="D48" s="19"/>
      <c r="E48" s="20">
        <f t="shared" ref="E48:E51" si="6">SUM(C48:D48)</f>
        <v>4024</v>
      </c>
      <c r="F48" s="21"/>
      <c r="G48" s="239">
        <v>4024</v>
      </c>
      <c r="H48" s="71"/>
      <c r="I48" s="238">
        <f>SUM(G48)</f>
        <v>4024</v>
      </c>
      <c r="J48" s="72">
        <v>4028</v>
      </c>
      <c r="K48" s="19"/>
      <c r="L48" s="22">
        <f>SUM(J48)</f>
        <v>4028</v>
      </c>
      <c r="M48" s="249">
        <v>4037</v>
      </c>
      <c r="N48" s="24"/>
      <c r="O48" s="25">
        <f>SUM(M48:N48)</f>
        <v>4037</v>
      </c>
      <c r="P48" s="32"/>
    </row>
    <row r="49" spans="1:17" x14ac:dyDescent="0.3">
      <c r="A49" s="42">
        <v>5210510</v>
      </c>
      <c r="B49" s="43" t="s">
        <v>45</v>
      </c>
      <c r="C49" s="18">
        <v>40</v>
      </c>
      <c r="D49" s="19"/>
      <c r="E49" s="20">
        <f t="shared" si="6"/>
        <v>40</v>
      </c>
      <c r="F49" s="27">
        <v>26</v>
      </c>
      <c r="G49" s="70">
        <v>40</v>
      </c>
      <c r="H49" s="73"/>
      <c r="I49" s="63">
        <f>SUM(G49)</f>
        <v>40</v>
      </c>
      <c r="J49" s="72">
        <v>40</v>
      </c>
      <c r="K49" s="19"/>
      <c r="L49" s="22">
        <f>SUM(J49)</f>
        <v>40</v>
      </c>
      <c r="M49" s="249">
        <v>50</v>
      </c>
      <c r="N49" s="24"/>
      <c r="O49" s="25">
        <f>SUM(M49:N49)</f>
        <v>50</v>
      </c>
      <c r="P49" s="25">
        <v>25</v>
      </c>
    </row>
    <row r="50" spans="1:17" x14ac:dyDescent="0.3">
      <c r="A50" s="42">
        <v>5210520</v>
      </c>
      <c r="B50" s="43" t="s">
        <v>46</v>
      </c>
      <c r="C50" s="18">
        <v>0</v>
      </c>
      <c r="D50" s="19"/>
      <c r="E50" s="20">
        <f t="shared" si="6"/>
        <v>0</v>
      </c>
      <c r="F50" s="21"/>
      <c r="G50" s="75"/>
      <c r="H50" s="73"/>
      <c r="I50" s="63"/>
      <c r="J50" s="18">
        <v>0</v>
      </c>
      <c r="K50" s="19"/>
      <c r="L50" s="22">
        <f>SUM(J50)</f>
        <v>0</v>
      </c>
      <c r="M50" s="249">
        <v>0</v>
      </c>
      <c r="N50" s="24"/>
      <c r="O50" s="25">
        <f>SUM(M50)</f>
        <v>0</v>
      </c>
      <c r="P50" s="32"/>
    </row>
    <row r="51" spans="1:17" x14ac:dyDescent="0.3">
      <c r="A51" s="42">
        <v>5210560</v>
      </c>
      <c r="B51" s="43" t="s">
        <v>47</v>
      </c>
      <c r="C51" s="18">
        <v>0</v>
      </c>
      <c r="D51" s="19"/>
      <c r="E51" s="20">
        <f t="shared" si="6"/>
        <v>0</v>
      </c>
      <c r="F51" s="21"/>
      <c r="G51" s="75"/>
      <c r="H51" s="73"/>
      <c r="I51" s="63"/>
      <c r="J51" s="18">
        <v>0</v>
      </c>
      <c r="K51" s="19"/>
      <c r="L51" s="22">
        <f>SUM(J51)</f>
        <v>0</v>
      </c>
      <c r="M51" s="249">
        <v>0</v>
      </c>
      <c r="N51" s="24"/>
      <c r="O51" s="25">
        <f>SUM(M51)</f>
        <v>0</v>
      </c>
      <c r="P51" s="32"/>
    </row>
    <row r="52" spans="1:17" x14ac:dyDescent="0.3">
      <c r="A52" s="34" t="s">
        <v>48</v>
      </c>
      <c r="B52" s="35" t="s">
        <v>49</v>
      </c>
      <c r="C52" s="36">
        <f t="shared" ref="C52:E52" si="7">SUM(C48:C51)</f>
        <v>4064</v>
      </c>
      <c r="D52" s="37">
        <f t="shared" si="7"/>
        <v>0</v>
      </c>
      <c r="E52" s="38">
        <f t="shared" si="7"/>
        <v>4064</v>
      </c>
      <c r="F52" s="38">
        <v>15</v>
      </c>
      <c r="G52" s="36">
        <f>SUM(G48:G51)</f>
        <v>4064</v>
      </c>
      <c r="H52" s="37"/>
      <c r="I52" s="38">
        <f>SUM(I48:I51)</f>
        <v>4064</v>
      </c>
      <c r="J52" s="36">
        <f>SUM(J48:J51)</f>
        <v>4068</v>
      </c>
      <c r="K52" s="37"/>
      <c r="L52" s="39">
        <f>SUM(L48:L51)</f>
        <v>4068</v>
      </c>
      <c r="M52" s="40">
        <f>SUM(M48:M51)</f>
        <v>4087</v>
      </c>
      <c r="N52" s="37"/>
      <c r="O52" s="38">
        <f>SUM(O48:O51)</f>
        <v>4087</v>
      </c>
      <c r="P52" s="38">
        <f>SUM(P49:P51)</f>
        <v>25</v>
      </c>
      <c r="Q52" s="41"/>
    </row>
    <row r="53" spans="1:17" x14ac:dyDescent="0.3">
      <c r="A53" s="42"/>
      <c r="B53" s="43"/>
      <c r="C53" s="18"/>
      <c r="D53" s="19"/>
      <c r="E53" s="44"/>
      <c r="F53" s="45"/>
      <c r="G53" s="18"/>
      <c r="H53" s="19"/>
      <c r="I53" s="44"/>
      <c r="J53" s="18"/>
      <c r="K53" s="19"/>
      <c r="L53" s="46"/>
      <c r="M53" s="23"/>
      <c r="N53" s="24"/>
      <c r="O53" s="57"/>
      <c r="P53" s="57"/>
      <c r="Q53" s="41"/>
    </row>
    <row r="54" spans="1:17" x14ac:dyDescent="0.3">
      <c r="A54" s="76">
        <v>5240500</v>
      </c>
      <c r="B54" s="43" t="s">
        <v>50</v>
      </c>
      <c r="C54" s="18">
        <v>998</v>
      </c>
      <c r="D54" s="19"/>
      <c r="E54" s="20">
        <f>SUM(C54:D54)</f>
        <v>998</v>
      </c>
      <c r="F54" s="21"/>
      <c r="G54" s="239">
        <v>998</v>
      </c>
      <c r="H54" s="71"/>
      <c r="I54" s="238">
        <f>SUM(G54)</f>
        <v>998</v>
      </c>
      <c r="J54" s="70">
        <v>998</v>
      </c>
      <c r="K54" s="19"/>
      <c r="L54" s="22">
        <f>SUM(J54)</f>
        <v>998</v>
      </c>
      <c r="M54" s="249">
        <v>1014</v>
      </c>
      <c r="N54" s="24"/>
      <c r="O54" s="25">
        <f>SUM(M54:N54)</f>
        <v>1014</v>
      </c>
      <c r="P54" s="32"/>
    </row>
    <row r="55" spans="1:17" x14ac:dyDescent="0.3">
      <c r="A55" s="76">
        <v>5240530</v>
      </c>
      <c r="B55" s="43" t="s">
        <v>51</v>
      </c>
      <c r="C55" s="77">
        <v>362</v>
      </c>
      <c r="D55" s="78"/>
      <c r="E55" s="20">
        <f>SUM(C55:D55)</f>
        <v>362</v>
      </c>
      <c r="F55" s="21"/>
      <c r="G55" s="240">
        <v>362</v>
      </c>
      <c r="H55" s="80"/>
      <c r="I55" s="238">
        <f>SUM(G55)</f>
        <v>362</v>
      </c>
      <c r="J55" s="79">
        <v>363</v>
      </c>
      <c r="K55" s="78"/>
      <c r="L55" s="22">
        <f>SUM(J55)</f>
        <v>363</v>
      </c>
      <c r="M55" s="250">
        <v>368</v>
      </c>
      <c r="N55" s="81"/>
      <c r="O55" s="25">
        <f>SUM(M55:N55)</f>
        <v>368</v>
      </c>
      <c r="P55" s="32"/>
    </row>
    <row r="56" spans="1:17" x14ac:dyDescent="0.3">
      <c r="A56" s="34" t="s">
        <v>52</v>
      </c>
      <c r="B56" s="82" t="s">
        <v>53</v>
      </c>
      <c r="C56" s="36">
        <f>SUM(C54:C55)</f>
        <v>1360</v>
      </c>
      <c r="D56" s="37">
        <f>SUM(D54:D55)</f>
        <v>0</v>
      </c>
      <c r="E56" s="38">
        <f>SUM(E54:E55)</f>
        <v>1360</v>
      </c>
      <c r="F56" s="52">
        <v>0</v>
      </c>
      <c r="G56" s="36">
        <f>SUM(G54:G55)</f>
        <v>1360</v>
      </c>
      <c r="H56" s="37"/>
      <c r="I56" s="38">
        <f>SUM(I54:I55)</f>
        <v>1360</v>
      </c>
      <c r="J56" s="36">
        <f>SUM(J54:J55)</f>
        <v>1361</v>
      </c>
      <c r="K56" s="37"/>
      <c r="L56" s="39">
        <f>SUM(L54:L55)</f>
        <v>1361</v>
      </c>
      <c r="M56" s="40">
        <f>SUM(M54:M55)</f>
        <v>1382</v>
      </c>
      <c r="N56" s="37"/>
      <c r="O56" s="38">
        <f>SUM(O54:O55)</f>
        <v>1382</v>
      </c>
      <c r="P56" s="53"/>
    </row>
    <row r="57" spans="1:17" x14ac:dyDescent="0.3">
      <c r="A57" s="54"/>
      <c r="B57" s="83"/>
      <c r="C57" s="18" t="s">
        <v>128</v>
      </c>
      <c r="D57" s="19"/>
      <c r="E57" s="44"/>
      <c r="F57" s="56"/>
      <c r="G57" s="18"/>
      <c r="H57" s="19"/>
      <c r="I57" s="44"/>
      <c r="J57" s="18"/>
      <c r="K57" s="19"/>
      <c r="L57" s="46"/>
      <c r="M57" s="23"/>
      <c r="N57" s="24"/>
      <c r="O57" s="57"/>
      <c r="P57" s="32"/>
    </row>
    <row r="58" spans="1:17" x14ac:dyDescent="0.3">
      <c r="A58" s="54">
        <v>5250300</v>
      </c>
      <c r="B58" s="83" t="s">
        <v>54</v>
      </c>
      <c r="C58" s="72">
        <v>11</v>
      </c>
      <c r="D58" s="84"/>
      <c r="E58" s="85">
        <f>SUM(C58:D58)</f>
        <v>11</v>
      </c>
      <c r="F58" s="30"/>
      <c r="G58" s="72">
        <v>11</v>
      </c>
      <c r="H58" s="69"/>
      <c r="I58" s="85">
        <f>SUM(G58)</f>
        <v>11</v>
      </c>
      <c r="J58" s="72">
        <v>11</v>
      </c>
      <c r="K58" s="69"/>
      <c r="L58" s="86">
        <v>11</v>
      </c>
      <c r="M58" s="87">
        <v>11</v>
      </c>
      <c r="N58" s="69"/>
      <c r="O58" s="85">
        <f>SUM(M58)</f>
        <v>11</v>
      </c>
      <c r="P58" s="88"/>
      <c r="Q58" s="41"/>
    </row>
    <row r="59" spans="1:17" x14ac:dyDescent="0.3">
      <c r="A59" s="34" t="s">
        <v>55</v>
      </c>
      <c r="B59" s="82" t="s">
        <v>56</v>
      </c>
      <c r="C59" s="36">
        <f>SUM(C58)</f>
        <v>11</v>
      </c>
      <c r="D59" s="37">
        <f>SUM(D58)</f>
        <v>0</v>
      </c>
      <c r="E59" s="38">
        <f>SUM(E58)</f>
        <v>11</v>
      </c>
      <c r="F59" s="52">
        <v>0</v>
      </c>
      <c r="G59" s="36">
        <f>SUM(G58)</f>
        <v>11</v>
      </c>
      <c r="H59" s="37"/>
      <c r="I59" s="38">
        <f>SUM(I58)</f>
        <v>11</v>
      </c>
      <c r="J59" s="36">
        <f>SUM(J58)</f>
        <v>11</v>
      </c>
      <c r="K59" s="37"/>
      <c r="L59" s="59">
        <f>SUM(L58)</f>
        <v>11</v>
      </c>
      <c r="M59" s="40">
        <f>SUM(M58)</f>
        <v>11</v>
      </c>
      <c r="N59" s="37"/>
      <c r="O59" s="38">
        <f>SUM(O58)</f>
        <v>11</v>
      </c>
      <c r="P59" s="53"/>
      <c r="Q59" s="41"/>
    </row>
    <row r="60" spans="1:17" x14ac:dyDescent="0.3">
      <c r="A60" s="42"/>
      <c r="B60" s="43"/>
      <c r="C60" s="18"/>
      <c r="D60" s="19"/>
      <c r="E60" s="44"/>
      <c r="F60" s="45"/>
      <c r="G60" s="18"/>
      <c r="H60" s="19"/>
      <c r="I60" s="44"/>
      <c r="J60" s="18"/>
      <c r="K60" s="19"/>
      <c r="L60" s="46"/>
      <c r="M60" s="23"/>
      <c r="N60" s="24"/>
      <c r="O60" s="57"/>
      <c r="P60" s="53"/>
    </row>
    <row r="61" spans="1:17" x14ac:dyDescent="0.3">
      <c r="A61" s="42">
        <v>5270500</v>
      </c>
      <c r="B61" s="43" t="s">
        <v>57</v>
      </c>
      <c r="C61" s="18">
        <v>80</v>
      </c>
      <c r="D61" s="19"/>
      <c r="E61" s="20">
        <f>SUM(C61:D61)</f>
        <v>80</v>
      </c>
      <c r="F61" s="21"/>
      <c r="G61" s="237">
        <v>50</v>
      </c>
      <c r="H61" s="71"/>
      <c r="I61" s="236">
        <f>SUM(G61)</f>
        <v>50</v>
      </c>
      <c r="J61" s="75">
        <v>81</v>
      </c>
      <c r="K61" s="19"/>
      <c r="L61" s="22">
        <f>SUM(J61)</f>
        <v>81</v>
      </c>
      <c r="M61" s="249">
        <v>41</v>
      </c>
      <c r="N61" s="24"/>
      <c r="O61" s="25">
        <f>SUM(M61:N61)</f>
        <v>41</v>
      </c>
      <c r="P61" s="32"/>
    </row>
    <row r="62" spans="1:17" x14ac:dyDescent="0.3">
      <c r="A62" s="89">
        <v>5270600</v>
      </c>
      <c r="B62" s="90" t="s">
        <v>58</v>
      </c>
      <c r="C62" s="18">
        <v>55</v>
      </c>
      <c r="D62" s="19"/>
      <c r="E62" s="20">
        <f>SUM(C62:D62)</f>
        <v>55</v>
      </c>
      <c r="F62" s="21"/>
      <c r="G62" s="72">
        <v>55</v>
      </c>
      <c r="H62" s="19"/>
      <c r="I62" s="20">
        <f>SUM(G62:H62)</f>
        <v>55</v>
      </c>
      <c r="J62" s="18">
        <v>55</v>
      </c>
      <c r="K62" s="19"/>
      <c r="L62" s="22">
        <f>SUM(J62)</f>
        <v>55</v>
      </c>
      <c r="M62" s="249">
        <v>55</v>
      </c>
      <c r="N62" s="24"/>
      <c r="O62" s="25">
        <f>SUM(M62:N62)</f>
        <v>55</v>
      </c>
      <c r="P62" s="32"/>
      <c r="Q62" s="41"/>
    </row>
    <row r="63" spans="1:17" x14ac:dyDescent="0.3">
      <c r="A63" s="89">
        <v>5270700</v>
      </c>
      <c r="B63" s="90" t="s">
        <v>59</v>
      </c>
      <c r="C63" s="18">
        <v>4</v>
      </c>
      <c r="D63" s="19"/>
      <c r="E63" s="20">
        <f>SUM(C63:D63)</f>
        <v>4</v>
      </c>
      <c r="F63" s="21"/>
      <c r="G63" s="18">
        <v>5</v>
      </c>
      <c r="H63" s="19"/>
      <c r="I63" s="20">
        <f>SUM(G63)</f>
        <v>5</v>
      </c>
      <c r="J63" s="18">
        <v>5</v>
      </c>
      <c r="K63" s="19"/>
      <c r="L63" s="22">
        <f>SUM(J63)</f>
        <v>5</v>
      </c>
      <c r="M63" s="23">
        <v>4</v>
      </c>
      <c r="N63" s="24"/>
      <c r="O63" s="25">
        <f>SUM(M63)</f>
        <v>4</v>
      </c>
      <c r="P63" s="32"/>
      <c r="Q63" s="41"/>
    </row>
    <row r="64" spans="1:17" x14ac:dyDescent="0.3">
      <c r="A64" s="89">
        <v>5270800</v>
      </c>
      <c r="B64" s="90" t="s">
        <v>60</v>
      </c>
      <c r="C64" s="18">
        <v>2</v>
      </c>
      <c r="D64" s="19"/>
      <c r="E64" s="20">
        <f>SUM(C64:D64)</f>
        <v>2</v>
      </c>
      <c r="F64" s="21"/>
      <c r="G64" s="18">
        <v>2</v>
      </c>
      <c r="H64" s="19"/>
      <c r="I64" s="20">
        <f>SUM(G64)</f>
        <v>2</v>
      </c>
      <c r="J64" s="18">
        <v>2</v>
      </c>
      <c r="K64" s="19"/>
      <c r="L64" s="22">
        <f>SUM(J64)</f>
        <v>2</v>
      </c>
      <c r="M64" s="23">
        <v>2</v>
      </c>
      <c r="N64" s="24"/>
      <c r="O64" s="25">
        <v>2</v>
      </c>
      <c r="P64" s="32"/>
    </row>
    <row r="65" spans="1:22" x14ac:dyDescent="0.3">
      <c r="A65" s="91" t="s">
        <v>61</v>
      </c>
      <c r="B65" s="82" t="s">
        <v>62</v>
      </c>
      <c r="C65" s="36">
        <f>SUM(C61:C64)</f>
        <v>141</v>
      </c>
      <c r="D65" s="37">
        <f>SUM(D61:D64)</f>
        <v>0</v>
      </c>
      <c r="E65" s="38">
        <f>SUM(E61:E64)</f>
        <v>141</v>
      </c>
      <c r="F65" s="52">
        <v>0</v>
      </c>
      <c r="G65" s="36">
        <f>SUM(G61:G64)</f>
        <v>112</v>
      </c>
      <c r="H65" s="37"/>
      <c r="I65" s="38">
        <f>SUM(I61:I64)</f>
        <v>112</v>
      </c>
      <c r="J65" s="36">
        <f>SUM(J61:J64)</f>
        <v>143</v>
      </c>
      <c r="K65" s="37"/>
      <c r="L65" s="39">
        <f>SUM(L61:L64)</f>
        <v>143</v>
      </c>
      <c r="M65" s="40">
        <f>SUM(M61:M64)</f>
        <v>102</v>
      </c>
      <c r="N65" s="37"/>
      <c r="O65" s="38">
        <f>SUM(O61:O64)</f>
        <v>102</v>
      </c>
      <c r="P65" s="53"/>
    </row>
    <row r="66" spans="1:22" x14ac:dyDescent="0.3">
      <c r="A66" s="89"/>
      <c r="B66" s="90"/>
      <c r="C66" s="18"/>
      <c r="D66" s="19"/>
      <c r="E66" s="44"/>
      <c r="F66" s="56"/>
      <c r="G66" s="18"/>
      <c r="H66" s="19"/>
      <c r="I66" s="44"/>
      <c r="J66" s="18"/>
      <c r="K66" s="19"/>
      <c r="L66" s="46"/>
      <c r="M66" s="23"/>
      <c r="N66" s="24"/>
      <c r="O66" s="57"/>
      <c r="P66" s="32"/>
    </row>
    <row r="67" spans="1:22" x14ac:dyDescent="0.3">
      <c r="A67" s="67" t="s">
        <v>63</v>
      </c>
      <c r="B67" s="17" t="s">
        <v>64</v>
      </c>
      <c r="C67" s="18">
        <v>0</v>
      </c>
      <c r="D67" s="19"/>
      <c r="E67" s="20">
        <f>SUM(C67:D67)</f>
        <v>0</v>
      </c>
      <c r="F67" s="30"/>
      <c r="G67" s="18">
        <v>0</v>
      </c>
      <c r="H67" s="19"/>
      <c r="I67" s="20">
        <v>0</v>
      </c>
      <c r="J67" s="18">
        <v>0</v>
      </c>
      <c r="K67" s="19"/>
      <c r="L67" s="22">
        <v>0</v>
      </c>
      <c r="M67" s="92">
        <v>0</v>
      </c>
      <c r="N67" s="24"/>
      <c r="O67" s="25">
        <v>0</v>
      </c>
      <c r="P67" s="32"/>
    </row>
    <row r="68" spans="1:22" x14ac:dyDescent="0.3">
      <c r="A68" s="34" t="s">
        <v>65</v>
      </c>
      <c r="B68" s="35" t="s">
        <v>64</v>
      </c>
      <c r="C68" s="36">
        <f>SUM(C67)</f>
        <v>0</v>
      </c>
      <c r="D68" s="37">
        <f>SUM(D67)</f>
        <v>0</v>
      </c>
      <c r="E68" s="38">
        <f>SUM(E67)</f>
        <v>0</v>
      </c>
      <c r="F68" s="52">
        <v>0</v>
      </c>
      <c r="G68" s="36">
        <v>0</v>
      </c>
      <c r="H68" s="37"/>
      <c r="I68" s="38">
        <v>0</v>
      </c>
      <c r="J68" s="36">
        <v>0</v>
      </c>
      <c r="K68" s="37"/>
      <c r="L68" s="39">
        <v>0</v>
      </c>
      <c r="M68" s="40">
        <v>0</v>
      </c>
      <c r="N68" s="37"/>
      <c r="O68" s="38">
        <v>0</v>
      </c>
      <c r="P68" s="53"/>
    </row>
    <row r="69" spans="1:22" x14ac:dyDescent="0.3">
      <c r="A69" s="42"/>
      <c r="B69" s="43"/>
      <c r="C69" s="18"/>
      <c r="D69" s="19"/>
      <c r="E69" s="44"/>
      <c r="F69" s="30"/>
      <c r="G69" s="18"/>
      <c r="H69" s="19"/>
      <c r="I69" s="44"/>
      <c r="J69" s="18"/>
      <c r="K69" s="19"/>
      <c r="L69" s="46"/>
      <c r="M69" s="47"/>
      <c r="N69" s="48"/>
      <c r="O69" s="49"/>
      <c r="P69" s="94"/>
    </row>
    <row r="70" spans="1:22" x14ac:dyDescent="0.3">
      <c r="A70" s="34" t="s">
        <v>66</v>
      </c>
      <c r="B70" s="35" t="s">
        <v>67</v>
      </c>
      <c r="C70" s="36">
        <v>0</v>
      </c>
      <c r="D70" s="37">
        <v>0</v>
      </c>
      <c r="E70" s="38">
        <f>SUM(C70:D70)</f>
        <v>0</v>
      </c>
      <c r="F70" s="52">
        <v>0</v>
      </c>
      <c r="G70" s="36">
        <v>0</v>
      </c>
      <c r="H70" s="37"/>
      <c r="I70" s="38">
        <v>0</v>
      </c>
      <c r="J70" s="36">
        <v>0</v>
      </c>
      <c r="K70" s="37"/>
      <c r="L70" s="39">
        <v>0</v>
      </c>
      <c r="M70" s="95">
        <v>0</v>
      </c>
      <c r="N70" s="96"/>
      <c r="O70" s="97">
        <v>0</v>
      </c>
      <c r="P70" s="98"/>
    </row>
    <row r="71" spans="1:22" x14ac:dyDescent="0.3">
      <c r="A71" s="42"/>
      <c r="B71" s="43"/>
      <c r="C71" s="18"/>
      <c r="D71" s="19"/>
      <c r="E71" s="44"/>
      <c r="F71" s="56"/>
      <c r="G71" s="18"/>
      <c r="H71" s="19"/>
      <c r="I71" s="44"/>
      <c r="J71" s="18"/>
      <c r="K71" s="19"/>
      <c r="L71" s="46"/>
      <c r="M71" s="47"/>
      <c r="N71" s="48"/>
      <c r="O71" s="49"/>
      <c r="P71" s="94"/>
    </row>
    <row r="72" spans="1:22" x14ac:dyDescent="0.3">
      <c r="A72" s="34" t="s">
        <v>68</v>
      </c>
      <c r="B72" s="35" t="s">
        <v>69</v>
      </c>
      <c r="C72" s="36">
        <v>0</v>
      </c>
      <c r="D72" s="37">
        <v>0</v>
      </c>
      <c r="E72" s="38">
        <f>SUM(C72:D72)</f>
        <v>0</v>
      </c>
      <c r="F72" s="52">
        <v>0</v>
      </c>
      <c r="G72" s="36">
        <v>0</v>
      </c>
      <c r="H72" s="37"/>
      <c r="I72" s="38">
        <v>0</v>
      </c>
      <c r="J72" s="36">
        <v>0</v>
      </c>
      <c r="K72" s="37"/>
      <c r="L72" s="39">
        <v>0</v>
      </c>
      <c r="M72" s="95">
        <v>0</v>
      </c>
      <c r="N72" s="96"/>
      <c r="O72" s="97">
        <v>0</v>
      </c>
      <c r="P72" s="98"/>
      <c r="Q72" s="50"/>
    </row>
    <row r="73" spans="1:22" s="50" customFormat="1" x14ac:dyDescent="0.3">
      <c r="A73" s="67"/>
      <c r="B73" s="17"/>
      <c r="C73" s="18"/>
      <c r="D73" s="19"/>
      <c r="E73" s="44"/>
      <c r="F73" s="56"/>
      <c r="G73" s="18"/>
      <c r="H73" s="19"/>
      <c r="I73" s="44"/>
      <c r="J73" s="18"/>
      <c r="K73" s="19"/>
      <c r="L73" s="46"/>
      <c r="M73" s="23"/>
      <c r="N73" s="24"/>
      <c r="O73" s="57"/>
      <c r="P73" s="32"/>
      <c r="Q73"/>
      <c r="R73"/>
      <c r="S73"/>
      <c r="T73"/>
    </row>
    <row r="74" spans="1:22" x14ac:dyDescent="0.3">
      <c r="A74" s="34">
        <v>5420300</v>
      </c>
      <c r="B74" s="35" t="s">
        <v>70</v>
      </c>
      <c r="C74" s="36">
        <v>0</v>
      </c>
      <c r="D74" s="37">
        <v>0</v>
      </c>
      <c r="E74" s="38">
        <f>SUM(C74:D74)</f>
        <v>0</v>
      </c>
      <c r="F74" s="52">
        <v>0</v>
      </c>
      <c r="G74" s="36">
        <v>0</v>
      </c>
      <c r="H74" s="37"/>
      <c r="I74" s="38">
        <v>0</v>
      </c>
      <c r="J74" s="36">
        <v>0</v>
      </c>
      <c r="K74" s="37"/>
      <c r="L74" s="39">
        <v>0</v>
      </c>
      <c r="M74" s="95">
        <v>0</v>
      </c>
      <c r="N74" s="96"/>
      <c r="O74" s="97">
        <v>0</v>
      </c>
      <c r="P74" s="98"/>
      <c r="R74" s="50"/>
      <c r="S74" s="50"/>
      <c r="T74" s="50"/>
    </row>
    <row r="75" spans="1:22" x14ac:dyDescent="0.3">
      <c r="A75" s="67"/>
      <c r="B75" s="17"/>
      <c r="C75" s="18"/>
      <c r="D75" s="19"/>
      <c r="E75" s="44"/>
      <c r="F75" s="56"/>
      <c r="G75" s="18"/>
      <c r="H75" s="19"/>
      <c r="I75" s="44"/>
      <c r="J75" s="18"/>
      <c r="K75" s="19"/>
      <c r="L75" s="46"/>
      <c r="M75" s="23"/>
      <c r="N75" s="24"/>
      <c r="O75" s="57"/>
      <c r="P75" s="32"/>
      <c r="Q75" s="50"/>
      <c r="V75" s="93"/>
    </row>
    <row r="76" spans="1:22" s="50" customFormat="1" x14ac:dyDescent="0.3">
      <c r="A76" s="16">
        <v>5490300</v>
      </c>
      <c r="B76" s="17" t="s">
        <v>71</v>
      </c>
      <c r="C76" s="18">
        <v>7</v>
      </c>
      <c r="D76" s="19"/>
      <c r="E76" s="20">
        <f>SUM(C76:D76)</f>
        <v>7</v>
      </c>
      <c r="F76" s="30"/>
      <c r="G76" s="18">
        <v>7</v>
      </c>
      <c r="H76" s="19"/>
      <c r="I76" s="20">
        <f>SUM(G76)</f>
        <v>7</v>
      </c>
      <c r="J76" s="18">
        <v>7</v>
      </c>
      <c r="K76" s="19"/>
      <c r="L76" s="22">
        <v>7</v>
      </c>
      <c r="M76" s="23">
        <v>7</v>
      </c>
      <c r="N76" s="24"/>
      <c r="O76" s="25">
        <f>SUM(M76)</f>
        <v>7</v>
      </c>
      <c r="P76" s="32"/>
      <c r="Q76"/>
      <c r="R76"/>
      <c r="S76"/>
      <c r="T76"/>
    </row>
    <row r="77" spans="1:22" x14ac:dyDescent="0.3">
      <c r="A77" s="16" t="s">
        <v>72</v>
      </c>
      <c r="B77" s="17" t="s">
        <v>73</v>
      </c>
      <c r="C77" s="18">
        <v>0</v>
      </c>
      <c r="D77" s="19"/>
      <c r="E77" s="20">
        <f>SUM(C77:D77)</f>
        <v>0</v>
      </c>
      <c r="F77" s="30"/>
      <c r="G77" s="18"/>
      <c r="H77" s="19"/>
      <c r="I77" s="20"/>
      <c r="J77" s="18"/>
      <c r="K77" s="19"/>
      <c r="L77" s="22"/>
      <c r="M77" s="23"/>
      <c r="N77" s="24"/>
      <c r="O77" s="25"/>
      <c r="P77" s="32"/>
      <c r="Q77" s="50"/>
      <c r="R77" s="50"/>
      <c r="S77" s="50"/>
      <c r="T77" s="50"/>
    </row>
    <row r="78" spans="1:22" s="50" customFormat="1" x14ac:dyDescent="0.3">
      <c r="A78" s="34" t="s">
        <v>74</v>
      </c>
      <c r="B78" s="35" t="s">
        <v>75</v>
      </c>
      <c r="C78" s="36">
        <f>SUM(C76:C77)</f>
        <v>7</v>
      </c>
      <c r="D78" s="37">
        <f>SUM(D76:D77)</f>
        <v>0</v>
      </c>
      <c r="E78" s="38">
        <f>SUM(E76:E77)</f>
        <v>7</v>
      </c>
      <c r="F78" s="52">
        <v>0</v>
      </c>
      <c r="G78" s="36">
        <f>SUM(G76:G77)</f>
        <v>7</v>
      </c>
      <c r="H78" s="37"/>
      <c r="I78" s="38">
        <f>SUM(I76:I77)</f>
        <v>7</v>
      </c>
      <c r="J78" s="36">
        <f>SUM(J76)</f>
        <v>7</v>
      </c>
      <c r="K78" s="37"/>
      <c r="L78" s="39">
        <f>SUM(L76:L77)</f>
        <v>7</v>
      </c>
      <c r="M78" s="40">
        <f>SUM(M76:M77)</f>
        <v>7</v>
      </c>
      <c r="N78" s="37"/>
      <c r="O78" s="38">
        <f>SUM(O76)</f>
        <v>7</v>
      </c>
      <c r="P78" s="53"/>
      <c r="Q78"/>
      <c r="R78"/>
      <c r="S78"/>
      <c r="T78"/>
    </row>
    <row r="79" spans="1:22" x14ac:dyDescent="0.3">
      <c r="A79" s="99"/>
      <c r="B79" s="100"/>
      <c r="C79" s="101"/>
      <c r="D79" s="102"/>
      <c r="E79" s="207"/>
      <c r="F79" s="52"/>
      <c r="G79" s="103"/>
      <c r="H79" s="102"/>
      <c r="I79" s="208"/>
      <c r="J79" s="103"/>
      <c r="K79" s="104"/>
      <c r="L79" s="209"/>
      <c r="M79" s="105"/>
      <c r="N79" s="102"/>
      <c r="O79" s="210"/>
      <c r="P79" s="98"/>
      <c r="R79" s="50"/>
      <c r="S79" s="50"/>
      <c r="T79" s="50"/>
    </row>
    <row r="80" spans="1:22" x14ac:dyDescent="0.3">
      <c r="A80" s="106"/>
      <c r="B80" s="107"/>
      <c r="C80" s="108"/>
      <c r="D80" s="109"/>
      <c r="E80" s="107"/>
      <c r="F80" s="110"/>
      <c r="G80" s="108"/>
      <c r="H80" s="109"/>
      <c r="I80" s="107"/>
      <c r="J80" s="108"/>
      <c r="K80" s="109"/>
      <c r="L80" s="111"/>
      <c r="M80" s="112"/>
      <c r="N80" s="109"/>
      <c r="O80" s="107"/>
      <c r="P80" s="110"/>
    </row>
    <row r="81" spans="1:19" x14ac:dyDescent="0.3">
      <c r="A81" s="34" t="s">
        <v>76</v>
      </c>
      <c r="B81" s="35" t="s">
        <v>77</v>
      </c>
      <c r="C81" s="36">
        <v>30</v>
      </c>
      <c r="D81" s="37">
        <f>SUM(D79:D80)</f>
        <v>0</v>
      </c>
      <c r="E81" s="38">
        <f>SUM(C81)</f>
        <v>30</v>
      </c>
      <c r="F81" s="52">
        <v>0</v>
      </c>
      <c r="G81" s="36">
        <v>30</v>
      </c>
      <c r="H81" s="37"/>
      <c r="I81" s="38">
        <v>30</v>
      </c>
      <c r="J81" s="36">
        <v>30</v>
      </c>
      <c r="K81" s="37"/>
      <c r="L81" s="39">
        <f>SUM(J81:K81)</f>
        <v>30</v>
      </c>
      <c r="M81" s="40">
        <v>30</v>
      </c>
      <c r="N81" s="37"/>
      <c r="O81" s="38">
        <f>SUM(M81:N81)</f>
        <v>30</v>
      </c>
      <c r="P81" s="98"/>
    </row>
    <row r="82" spans="1:19" x14ac:dyDescent="0.3">
      <c r="A82" s="54"/>
      <c r="B82" s="55"/>
      <c r="C82" s="113"/>
      <c r="D82" s="84"/>
      <c r="E82" s="114"/>
      <c r="F82" s="115"/>
      <c r="G82" s="113"/>
      <c r="H82" s="84"/>
      <c r="I82" s="114"/>
      <c r="J82" s="113"/>
      <c r="K82" s="84"/>
      <c r="L82" s="116"/>
      <c r="M82" s="117"/>
      <c r="N82" s="84"/>
      <c r="O82" s="118"/>
      <c r="P82" s="118"/>
    </row>
    <row r="83" spans="1:19" x14ac:dyDescent="0.3">
      <c r="A83" s="54">
        <v>5580300</v>
      </c>
      <c r="B83" s="55" t="s">
        <v>78</v>
      </c>
      <c r="C83" s="18">
        <v>20</v>
      </c>
      <c r="D83" s="19"/>
      <c r="E83" s="20">
        <f>SUM(C83:D83)</f>
        <v>20</v>
      </c>
      <c r="F83" s="21"/>
      <c r="G83" s="18">
        <v>64</v>
      </c>
      <c r="H83" s="19"/>
      <c r="I83" s="20">
        <f>SUM(G83)</f>
        <v>64</v>
      </c>
      <c r="J83" s="18">
        <v>64</v>
      </c>
      <c r="K83" s="19"/>
      <c r="L83" s="22">
        <f>SUM(J83:K83)</f>
        <v>64</v>
      </c>
      <c r="M83" s="23">
        <v>30</v>
      </c>
      <c r="N83" s="24"/>
      <c r="O83" s="25">
        <f>SUM(M83:N83)</f>
        <v>30</v>
      </c>
      <c r="P83" s="32"/>
    </row>
    <row r="84" spans="1:19" x14ac:dyDescent="0.3">
      <c r="A84" s="54">
        <v>5580310</v>
      </c>
      <c r="B84" s="55" t="s">
        <v>79</v>
      </c>
      <c r="C84" s="18">
        <v>0</v>
      </c>
      <c r="D84" s="19"/>
      <c r="E84" s="20">
        <f>SUM(C84:D84)</f>
        <v>0</v>
      </c>
      <c r="F84" s="21"/>
      <c r="G84" s="18">
        <v>0</v>
      </c>
      <c r="H84" s="19"/>
      <c r="I84" s="20">
        <f>SUM(G84:H84)</f>
        <v>0</v>
      </c>
      <c r="J84" s="18">
        <v>0</v>
      </c>
      <c r="K84" s="19"/>
      <c r="L84" s="22">
        <f>SUM(J84:K84)</f>
        <v>0</v>
      </c>
      <c r="M84" s="23"/>
      <c r="N84" s="24"/>
      <c r="O84" s="25"/>
      <c r="P84" s="32"/>
    </row>
    <row r="85" spans="1:19" x14ac:dyDescent="0.3">
      <c r="A85" s="34" t="s">
        <v>80</v>
      </c>
      <c r="B85" s="35" t="s">
        <v>81</v>
      </c>
      <c r="C85" s="36">
        <f>SUM(C83:C84)</f>
        <v>20</v>
      </c>
      <c r="D85" s="37">
        <f>SUM(D83:D84)</f>
        <v>0</v>
      </c>
      <c r="E85" s="38">
        <f>SUM(E83:E84)</f>
        <v>20</v>
      </c>
      <c r="F85" s="119">
        <v>0</v>
      </c>
      <c r="G85" s="66">
        <f>SUM(G83:G84)</f>
        <v>64</v>
      </c>
      <c r="H85" s="37"/>
      <c r="I85" s="38">
        <f>SUM(I83:I84)</f>
        <v>64</v>
      </c>
      <c r="J85" s="36">
        <f>SUM(J83:J84)</f>
        <v>64</v>
      </c>
      <c r="K85" s="37"/>
      <c r="L85" s="39">
        <f>SUM(L83:L84)</f>
        <v>64</v>
      </c>
      <c r="M85" s="40">
        <f>SUM(M83)</f>
        <v>30</v>
      </c>
      <c r="N85" s="37"/>
      <c r="O85" s="38">
        <f>SUM(O83:O84)</f>
        <v>30</v>
      </c>
      <c r="P85" s="53"/>
    </row>
    <row r="86" spans="1:19" x14ac:dyDescent="0.3">
      <c r="A86" s="67"/>
      <c r="B86" s="17"/>
      <c r="C86" s="18"/>
      <c r="D86" s="19"/>
      <c r="E86" s="44"/>
      <c r="F86" s="45"/>
      <c r="G86" s="18"/>
      <c r="H86" s="19"/>
      <c r="I86" s="44"/>
      <c r="J86" s="18"/>
      <c r="K86" s="19"/>
      <c r="L86" s="46"/>
      <c r="M86" s="23"/>
      <c r="N86" s="24"/>
      <c r="O86" s="57"/>
      <c r="P86" s="57"/>
      <c r="S86" s="252"/>
    </row>
    <row r="87" spans="1:19" ht="16.2" thickBot="1" x14ac:dyDescent="0.35">
      <c r="A87" s="120" t="s">
        <v>82</v>
      </c>
      <c r="B87" s="121" t="s">
        <v>83</v>
      </c>
      <c r="C87" s="36">
        <v>0</v>
      </c>
      <c r="D87" s="37">
        <v>0</v>
      </c>
      <c r="E87" s="38">
        <f>SUM(C87:D87)</f>
        <v>0</v>
      </c>
      <c r="F87" s="52">
        <v>0</v>
      </c>
      <c r="G87" s="36">
        <v>0</v>
      </c>
      <c r="H87" s="37"/>
      <c r="I87" s="38">
        <v>0</v>
      </c>
      <c r="J87" s="36">
        <v>0</v>
      </c>
      <c r="K87" s="37"/>
      <c r="L87" s="39">
        <v>0</v>
      </c>
      <c r="M87" s="95">
        <v>0</v>
      </c>
      <c r="N87" s="96">
        <v>0</v>
      </c>
      <c r="O87" s="97">
        <v>0</v>
      </c>
      <c r="P87" s="98"/>
      <c r="S87" s="255"/>
    </row>
    <row r="88" spans="1:19" ht="16.2" thickBot="1" x14ac:dyDescent="0.35">
      <c r="A88" s="275" t="s">
        <v>84</v>
      </c>
      <c r="B88" s="275"/>
      <c r="C88" s="122">
        <f>SUM(C15+C19+C27+C30+C34+C46+C52+C56+C59+C65+C78+C81+C85)</f>
        <v>6758</v>
      </c>
      <c r="D88" s="123">
        <f>D15+D19+D27+D30+D34+D46+D52+D56+D65+D68+D70+D72+D87+D78+D74+D79+D85+D59+D25+D23+D21</f>
        <v>3</v>
      </c>
      <c r="E88" s="124">
        <f>SUM(E15+E19+E27+E30+E34+E46+E52+E56+E59+E65+E78+E81+E85)</f>
        <v>6761</v>
      </c>
      <c r="F88" s="124">
        <f>F15+F19+F27+F30+F34+F46+F52+F56+F65+F68+F70+F72+F87+F78+F74+F79+F85+F59+F25+F23+F21</f>
        <v>152</v>
      </c>
      <c r="G88" s="122">
        <f>SUM(G15+G19+G27+G30+G34+G46+G52+G56+G59+G65+G78+G81+G85)</f>
        <v>6736</v>
      </c>
      <c r="H88" s="124">
        <f>H15+H19+H27+H30+H34+H46+H52+H56+H65+H68+H70+H72+H87+H78+H74+H79+H85+H59+H25+H23+H21</f>
        <v>3</v>
      </c>
      <c r="I88" s="124">
        <f>SUM(I15+I19+I27+I30+I34+I46+I52+I56+I59+I65+I78+I81+I85)</f>
        <v>6739</v>
      </c>
      <c r="J88" s="122">
        <f>SUM(J15+J19+J27+J30+J34+J46+J52+J56+J59+J65+J78+J81+J85)</f>
        <v>6799</v>
      </c>
      <c r="K88" s="124">
        <f>K15+K19+K27+K30+K34+K46+K52+K56+K65+K68+K70+K72+K87+K78+K74+K79+K85+K59+K25+K23+K21</f>
        <v>3</v>
      </c>
      <c r="L88" s="124">
        <f>SUM(L15+L19+L27+L30+L34+L46+L52+L56+L59+L65+L78+L81+L85)</f>
        <v>6802</v>
      </c>
      <c r="M88" s="122">
        <f>SUM(M15+M19+M27+M30+M34+M46+M52+M56+M59+M65+M78+M81+M85)</f>
        <v>6894</v>
      </c>
      <c r="N88" s="124">
        <f>N15+N19+N27+N30+N34+N46+N52+N56+N65+N68+N70+N72+N87+N78+N74+N79+N85+N59+N25+N23+N21</f>
        <v>3</v>
      </c>
      <c r="O88" s="124">
        <f>SUM(O15+O19+O27+O30+O34+O46+O52+O56+O59+O65+O78+O81+O85)</f>
        <v>6897</v>
      </c>
      <c r="P88" s="122">
        <f>SUM(P15+P19+P27+P30+P34+P46+P52+P56+P59+P65+P78+P81+P85)</f>
        <v>145</v>
      </c>
      <c r="S88" s="252"/>
    </row>
    <row r="89" spans="1:19" ht="15.6" x14ac:dyDescent="0.3">
      <c r="A89" s="276" t="s">
        <v>134</v>
      </c>
      <c r="B89" s="277"/>
      <c r="C89" s="125">
        <v>0</v>
      </c>
      <c r="D89" s="126"/>
      <c r="E89" s="127">
        <f>SUM(C89:D89)</f>
        <v>0</v>
      </c>
      <c r="F89" s="128"/>
      <c r="G89" s="216">
        <v>15</v>
      </c>
      <c r="H89" s="217"/>
      <c r="I89" s="218">
        <f>SUM(G89:H89)</f>
        <v>15</v>
      </c>
      <c r="J89" s="219">
        <v>55</v>
      </c>
      <c r="K89" s="220"/>
      <c r="L89" s="221">
        <f>SUM(J89:K89)</f>
        <v>55</v>
      </c>
      <c r="M89" s="222">
        <v>0</v>
      </c>
      <c r="N89" s="223"/>
      <c r="O89" s="224">
        <v>0</v>
      </c>
      <c r="P89" s="131"/>
      <c r="Q89" s="41"/>
    </row>
    <row r="90" spans="1:19" ht="15" thickBot="1" x14ac:dyDescent="0.35">
      <c r="A90" s="278" t="s">
        <v>133</v>
      </c>
      <c r="B90" s="279"/>
      <c r="C90" s="132">
        <v>0</v>
      </c>
      <c r="D90" s="133">
        <v>0</v>
      </c>
      <c r="E90" s="134">
        <f>SUM(C90:D90)</f>
        <v>0</v>
      </c>
      <c r="F90" s="135">
        <v>0</v>
      </c>
      <c r="G90" s="225">
        <v>10</v>
      </c>
      <c r="H90" s="226"/>
      <c r="I90" s="227">
        <f>SUM(F90:H90)</f>
        <v>10</v>
      </c>
      <c r="J90" s="228">
        <v>10</v>
      </c>
      <c r="K90" s="229"/>
      <c r="L90" s="230">
        <f>SUM(J90:K90)</f>
        <v>10</v>
      </c>
      <c r="M90" s="231">
        <v>0</v>
      </c>
      <c r="N90" s="229">
        <v>0</v>
      </c>
      <c r="O90" s="227">
        <v>0</v>
      </c>
      <c r="P90" s="141"/>
      <c r="Q90" s="41"/>
    </row>
    <row r="91" spans="1:19" ht="16.2" thickBot="1" x14ac:dyDescent="0.35">
      <c r="A91" s="275" t="s">
        <v>85</v>
      </c>
      <c r="B91" s="275"/>
      <c r="C91" s="122">
        <f>SUM(C88:C90)</f>
        <v>6758</v>
      </c>
      <c r="D91" s="123">
        <f t="shared" ref="D91:O91" si="8">SUM(D88:D90)</f>
        <v>3</v>
      </c>
      <c r="E91" s="124">
        <f t="shared" si="8"/>
        <v>6761</v>
      </c>
      <c r="F91" s="124">
        <f t="shared" si="8"/>
        <v>152</v>
      </c>
      <c r="G91" s="122">
        <f>SUM(G88:G90)</f>
        <v>6761</v>
      </c>
      <c r="H91" s="123">
        <f t="shared" si="8"/>
        <v>3</v>
      </c>
      <c r="I91" s="124">
        <f t="shared" si="8"/>
        <v>6764</v>
      </c>
      <c r="J91" s="122">
        <f>SUM(J88:J90)</f>
        <v>6864</v>
      </c>
      <c r="K91" s="123">
        <f t="shared" si="8"/>
        <v>3</v>
      </c>
      <c r="L91" s="124">
        <f t="shared" si="8"/>
        <v>6867</v>
      </c>
      <c r="M91" s="122">
        <f>SUM(M88:M90)</f>
        <v>6894</v>
      </c>
      <c r="N91" s="123">
        <f t="shared" si="8"/>
        <v>3</v>
      </c>
      <c r="O91" s="124">
        <f t="shared" si="8"/>
        <v>6897</v>
      </c>
      <c r="P91" s="122">
        <f>SUM(P88:P90)</f>
        <v>145</v>
      </c>
      <c r="Q91" s="41"/>
    </row>
    <row r="92" spans="1:19" ht="15" thickBot="1" x14ac:dyDescent="0.35">
      <c r="A92" s="142"/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41"/>
    </row>
    <row r="93" spans="1:19" ht="27" thickBot="1" x14ac:dyDescent="0.35">
      <c r="A93" s="263" t="s">
        <v>2</v>
      </c>
      <c r="B93" s="264" t="s">
        <v>3</v>
      </c>
      <c r="C93" s="265" t="s">
        <v>127</v>
      </c>
      <c r="D93" s="265"/>
      <c r="E93" s="265"/>
      <c r="F93" s="145" t="s">
        <v>4</v>
      </c>
      <c r="G93" s="268" t="s">
        <v>135</v>
      </c>
      <c r="H93" s="268"/>
      <c r="I93" s="268"/>
      <c r="J93" s="269" t="s">
        <v>131</v>
      </c>
      <c r="K93" s="269"/>
      <c r="L93" s="269"/>
      <c r="M93" s="282" t="s">
        <v>132</v>
      </c>
      <c r="N93" s="272"/>
      <c r="O93" s="272"/>
      <c r="P93" s="283" t="s">
        <v>4</v>
      </c>
      <c r="Q93" s="41"/>
    </row>
    <row r="94" spans="1:19" ht="27" thickBot="1" x14ac:dyDescent="0.35">
      <c r="A94" s="263"/>
      <c r="B94" s="264"/>
      <c r="C94" s="11" t="s">
        <v>5</v>
      </c>
      <c r="D94" s="12" t="s">
        <v>6</v>
      </c>
      <c r="E94" s="13" t="s">
        <v>7</v>
      </c>
      <c r="F94" s="146"/>
      <c r="G94" s="11" t="s">
        <v>129</v>
      </c>
      <c r="H94" s="12" t="s">
        <v>6</v>
      </c>
      <c r="I94" s="13" t="s">
        <v>7</v>
      </c>
      <c r="J94" s="11" t="s">
        <v>5</v>
      </c>
      <c r="K94" s="12" t="s">
        <v>6</v>
      </c>
      <c r="L94" s="147" t="s">
        <v>7</v>
      </c>
      <c r="M94" s="148" t="s">
        <v>5</v>
      </c>
      <c r="N94" s="12" t="s">
        <v>6</v>
      </c>
      <c r="O94" s="13" t="s">
        <v>7</v>
      </c>
      <c r="P94" s="284"/>
      <c r="Q94" s="41"/>
    </row>
    <row r="95" spans="1:19" ht="15.6" x14ac:dyDescent="0.3">
      <c r="A95" s="149">
        <v>6020901</v>
      </c>
      <c r="B95" s="150" t="s">
        <v>86</v>
      </c>
      <c r="C95" s="151"/>
      <c r="D95" s="152">
        <v>1</v>
      </c>
      <c r="E95" s="153">
        <f t="shared" ref="E95:E103" si="9">SUM(C95:D95)</f>
        <v>1</v>
      </c>
      <c r="F95" s="21"/>
      <c r="G95" s="154"/>
      <c r="H95" s="152">
        <v>1</v>
      </c>
      <c r="I95" s="153">
        <f>SUM(H95)</f>
        <v>1</v>
      </c>
      <c r="J95" s="151"/>
      <c r="K95" s="152">
        <v>1</v>
      </c>
      <c r="L95" s="155">
        <f>SUM(J95:K95)</f>
        <v>1</v>
      </c>
      <c r="M95" s="156"/>
      <c r="N95" s="152">
        <v>1</v>
      </c>
      <c r="O95" s="256">
        <f>SUM(M95:N95)</f>
        <v>1</v>
      </c>
      <c r="P95" s="157"/>
      <c r="Q95" s="41"/>
    </row>
    <row r="96" spans="1:19" ht="15.6" x14ac:dyDescent="0.3">
      <c r="A96" s="16">
        <v>6020902</v>
      </c>
      <c r="B96" s="17" t="s">
        <v>87</v>
      </c>
      <c r="C96" s="18"/>
      <c r="D96" s="158">
        <v>5</v>
      </c>
      <c r="E96" s="159">
        <f t="shared" si="9"/>
        <v>5</v>
      </c>
      <c r="F96" s="21"/>
      <c r="G96" s="72"/>
      <c r="H96" s="69">
        <v>2</v>
      </c>
      <c r="I96" s="20">
        <f>SUM(H96)</f>
        <v>2</v>
      </c>
      <c r="J96" s="18"/>
      <c r="K96" s="19">
        <v>5</v>
      </c>
      <c r="L96" s="160">
        <f>SUM(J96:K96)</f>
        <v>5</v>
      </c>
      <c r="M96" s="161"/>
      <c r="N96" s="19">
        <v>5</v>
      </c>
      <c r="O96" s="85">
        <f>SUM(N96)</f>
        <v>5</v>
      </c>
      <c r="P96" s="162"/>
    </row>
    <row r="97" spans="1:17" ht="15.6" x14ac:dyDescent="0.3">
      <c r="A97" s="16">
        <v>6020270</v>
      </c>
      <c r="B97" s="17" t="s">
        <v>40</v>
      </c>
      <c r="C97" s="18">
        <v>25</v>
      </c>
      <c r="D97" s="158"/>
      <c r="E97" s="159">
        <v>25</v>
      </c>
      <c r="F97" s="21">
        <v>25</v>
      </c>
      <c r="G97" s="72"/>
      <c r="H97" s="69">
        <v>0</v>
      </c>
      <c r="I97" s="20">
        <v>0</v>
      </c>
      <c r="J97" s="18"/>
      <c r="K97" s="19">
        <v>0</v>
      </c>
      <c r="L97" s="160">
        <v>0</v>
      </c>
      <c r="M97" s="161"/>
      <c r="N97" s="19">
        <v>0</v>
      </c>
      <c r="O97" s="85">
        <v>0</v>
      </c>
      <c r="P97" s="162"/>
    </row>
    <row r="98" spans="1:17" x14ac:dyDescent="0.3">
      <c r="A98" s="16">
        <v>6020903</v>
      </c>
      <c r="B98" s="17" t="s">
        <v>88</v>
      </c>
      <c r="C98" s="18">
        <v>12</v>
      </c>
      <c r="D98" s="158"/>
      <c r="E98" s="159">
        <f t="shared" si="9"/>
        <v>12</v>
      </c>
      <c r="F98" s="27">
        <v>12</v>
      </c>
      <c r="G98" s="72"/>
      <c r="H98" s="69">
        <v>0</v>
      </c>
      <c r="I98" s="20">
        <f t="shared" ref="I98:I103" si="10">SUM(G98)</f>
        <v>0</v>
      </c>
      <c r="J98" s="18"/>
      <c r="K98" s="19">
        <v>0</v>
      </c>
      <c r="L98" s="160">
        <v>0</v>
      </c>
      <c r="M98" s="161"/>
      <c r="N98" s="19">
        <v>0</v>
      </c>
      <c r="O98" s="25">
        <v>0</v>
      </c>
      <c r="P98" s="163">
        <v>0</v>
      </c>
      <c r="Q98" s="41"/>
    </row>
    <row r="99" spans="1:17" ht="15.6" x14ac:dyDescent="0.3">
      <c r="A99" s="16">
        <v>6020300</v>
      </c>
      <c r="B99" s="17" t="s">
        <v>89</v>
      </c>
      <c r="C99" s="18">
        <v>180</v>
      </c>
      <c r="D99" s="19"/>
      <c r="E99" s="20">
        <f t="shared" si="9"/>
        <v>180</v>
      </c>
      <c r="F99" s="21"/>
      <c r="G99" s="18">
        <v>180</v>
      </c>
      <c r="H99" s="19"/>
      <c r="I99" s="20">
        <f t="shared" si="10"/>
        <v>180</v>
      </c>
      <c r="J99" s="18">
        <v>180</v>
      </c>
      <c r="K99" s="19"/>
      <c r="L99" s="160">
        <f>SUM(J99:K99)</f>
        <v>180</v>
      </c>
      <c r="M99" s="161">
        <v>190</v>
      </c>
      <c r="N99" s="19"/>
      <c r="O99" s="85">
        <f>SUM(M99)</f>
        <v>190</v>
      </c>
      <c r="P99" s="162"/>
      <c r="Q99" s="41"/>
    </row>
    <row r="100" spans="1:17" x14ac:dyDescent="0.3">
      <c r="A100" s="16">
        <v>6020910</v>
      </c>
      <c r="B100" s="17" t="s">
        <v>136</v>
      </c>
      <c r="C100" s="18"/>
      <c r="D100" s="19"/>
      <c r="E100" s="20"/>
      <c r="F100" s="21"/>
      <c r="G100" s="18">
        <v>93</v>
      </c>
      <c r="H100" s="19"/>
      <c r="I100" s="20">
        <f t="shared" si="10"/>
        <v>93</v>
      </c>
      <c r="J100" s="18"/>
      <c r="K100" s="19">
        <v>130</v>
      </c>
      <c r="L100" s="160">
        <v>130</v>
      </c>
      <c r="M100" s="161"/>
      <c r="N100" s="19">
        <v>125</v>
      </c>
      <c r="O100" s="25">
        <v>125</v>
      </c>
      <c r="P100" s="257">
        <v>125</v>
      </c>
      <c r="Q100" s="41"/>
    </row>
    <row r="101" spans="1:17" x14ac:dyDescent="0.3">
      <c r="A101" s="16">
        <v>6020310</v>
      </c>
      <c r="B101" s="17" t="s">
        <v>90</v>
      </c>
      <c r="C101" s="18">
        <v>200</v>
      </c>
      <c r="D101" s="19"/>
      <c r="E101" s="20">
        <f t="shared" si="9"/>
        <v>200</v>
      </c>
      <c r="F101" s="27">
        <v>100</v>
      </c>
      <c r="G101" s="18">
        <v>145</v>
      </c>
      <c r="H101" s="19"/>
      <c r="I101" s="20">
        <f t="shared" si="10"/>
        <v>145</v>
      </c>
      <c r="J101" s="18">
        <v>150</v>
      </c>
      <c r="K101" s="19"/>
      <c r="L101" s="160">
        <f>SUM(J101:K101)</f>
        <v>150</v>
      </c>
      <c r="M101" s="161">
        <v>118</v>
      </c>
      <c r="N101" s="19"/>
      <c r="O101" s="85">
        <f>SUM(M101)</f>
        <v>118</v>
      </c>
      <c r="P101" s="32"/>
      <c r="Q101" s="41"/>
    </row>
    <row r="102" spans="1:17" ht="15.6" x14ac:dyDescent="0.3">
      <c r="A102" s="16">
        <v>6020320</v>
      </c>
      <c r="B102" s="17" t="s">
        <v>91</v>
      </c>
      <c r="C102" s="18">
        <v>17</v>
      </c>
      <c r="D102" s="19"/>
      <c r="E102" s="20">
        <f t="shared" si="9"/>
        <v>17</v>
      </c>
      <c r="F102" s="21"/>
      <c r="G102" s="18">
        <v>13</v>
      </c>
      <c r="H102" s="19"/>
      <c r="I102" s="20">
        <f t="shared" si="10"/>
        <v>13</v>
      </c>
      <c r="J102" s="18">
        <v>20</v>
      </c>
      <c r="K102" s="19"/>
      <c r="L102" s="160">
        <f>SUM(J102)</f>
        <v>20</v>
      </c>
      <c r="M102" s="161">
        <v>17</v>
      </c>
      <c r="N102" s="19"/>
      <c r="O102" s="85">
        <f>SUM(M102)</f>
        <v>17</v>
      </c>
      <c r="P102" s="162"/>
    </row>
    <row r="103" spans="1:17" ht="15.6" x14ac:dyDescent="0.3">
      <c r="A103" s="16">
        <v>6020330</v>
      </c>
      <c r="B103" s="17" t="s">
        <v>92</v>
      </c>
      <c r="C103" s="18">
        <v>17</v>
      </c>
      <c r="D103" s="19"/>
      <c r="E103" s="20">
        <f t="shared" si="9"/>
        <v>17</v>
      </c>
      <c r="F103" s="21"/>
      <c r="G103" s="18">
        <v>19</v>
      </c>
      <c r="H103" s="19"/>
      <c r="I103" s="20">
        <f t="shared" si="10"/>
        <v>19</v>
      </c>
      <c r="J103" s="18">
        <v>22</v>
      </c>
      <c r="K103" s="19"/>
      <c r="L103" s="160">
        <f>SUM(J103)</f>
        <v>22</v>
      </c>
      <c r="M103" s="161">
        <v>17</v>
      </c>
      <c r="N103" s="19"/>
      <c r="O103" s="85">
        <f>SUM(M103)</f>
        <v>17</v>
      </c>
      <c r="P103" s="162"/>
    </row>
    <row r="104" spans="1:17" x14ac:dyDescent="0.3">
      <c r="A104" s="34" t="s">
        <v>93</v>
      </c>
      <c r="B104" s="35" t="s">
        <v>94</v>
      </c>
      <c r="C104" s="36">
        <f>SUM(C95:C103)</f>
        <v>451</v>
      </c>
      <c r="D104" s="37">
        <f>SUM(D95:D103)</f>
        <v>6</v>
      </c>
      <c r="E104" s="38">
        <f>SUM(E95:E103)</f>
        <v>457</v>
      </c>
      <c r="F104" s="38">
        <v>137</v>
      </c>
      <c r="G104" s="36">
        <f t="shared" ref="G104:P104" si="11">SUM(G95:G103)</f>
        <v>450</v>
      </c>
      <c r="H104" s="37">
        <f t="shared" si="11"/>
        <v>3</v>
      </c>
      <c r="I104" s="38">
        <f t="shared" si="11"/>
        <v>453</v>
      </c>
      <c r="J104" s="36">
        <f t="shared" si="11"/>
        <v>372</v>
      </c>
      <c r="K104" s="37">
        <f t="shared" si="11"/>
        <v>136</v>
      </c>
      <c r="L104" s="66">
        <f t="shared" si="11"/>
        <v>508</v>
      </c>
      <c r="M104" s="164">
        <f t="shared" si="11"/>
        <v>342</v>
      </c>
      <c r="N104" s="37">
        <f t="shared" si="11"/>
        <v>131</v>
      </c>
      <c r="O104" s="38">
        <f t="shared" si="11"/>
        <v>473</v>
      </c>
      <c r="P104" s="165">
        <f t="shared" si="11"/>
        <v>125</v>
      </c>
    </row>
    <row r="105" spans="1:17" ht="15.6" x14ac:dyDescent="0.3">
      <c r="A105" s="54"/>
      <c r="B105" s="55"/>
      <c r="C105" s="113"/>
      <c r="D105" s="84"/>
      <c r="E105" s="114"/>
      <c r="F105" s="115"/>
      <c r="G105" s="113"/>
      <c r="H105" s="84"/>
      <c r="I105" s="114"/>
      <c r="J105" s="113"/>
      <c r="K105" s="84"/>
      <c r="L105" s="115"/>
      <c r="M105" s="166"/>
      <c r="N105" s="84"/>
      <c r="O105" s="114"/>
      <c r="P105" s="162"/>
    </row>
    <row r="106" spans="1:17" x14ac:dyDescent="0.3">
      <c r="A106" s="34">
        <v>6030290</v>
      </c>
      <c r="B106" s="35" t="s">
        <v>95</v>
      </c>
      <c r="C106" s="36">
        <v>0</v>
      </c>
      <c r="D106" s="37">
        <v>0</v>
      </c>
      <c r="E106" s="38">
        <f>SUM(C106:D106)</f>
        <v>0</v>
      </c>
      <c r="F106" s="52">
        <v>0</v>
      </c>
      <c r="G106" s="36">
        <v>0</v>
      </c>
      <c r="H106" s="37">
        <v>0</v>
      </c>
      <c r="I106" s="38">
        <v>0</v>
      </c>
      <c r="J106" s="36">
        <v>0</v>
      </c>
      <c r="K106" s="37">
        <v>0</v>
      </c>
      <c r="L106" s="66">
        <v>0</v>
      </c>
      <c r="M106" s="164">
        <v>0</v>
      </c>
      <c r="N106" s="37">
        <v>0</v>
      </c>
      <c r="O106" s="38">
        <v>0</v>
      </c>
      <c r="P106" s="167"/>
    </row>
    <row r="107" spans="1:17" ht="15.6" x14ac:dyDescent="0.3">
      <c r="A107" s="54"/>
      <c r="B107" s="55"/>
      <c r="C107" s="113"/>
      <c r="D107" s="84"/>
      <c r="E107" s="114"/>
      <c r="F107" s="168"/>
      <c r="G107" s="113"/>
      <c r="H107" s="84"/>
      <c r="I107" s="114"/>
      <c r="J107" s="113"/>
      <c r="K107" s="84"/>
      <c r="L107" s="115"/>
      <c r="M107" s="166"/>
      <c r="N107" s="84"/>
      <c r="O107" s="114"/>
      <c r="P107" s="169"/>
    </row>
    <row r="108" spans="1:17" x14ac:dyDescent="0.3">
      <c r="A108" s="34" t="s">
        <v>96</v>
      </c>
      <c r="B108" s="35" t="s">
        <v>97</v>
      </c>
      <c r="C108" s="36">
        <v>0</v>
      </c>
      <c r="D108" s="37">
        <v>0</v>
      </c>
      <c r="E108" s="38">
        <f>SUM(C108:D108)</f>
        <v>0</v>
      </c>
      <c r="F108" s="52">
        <v>0</v>
      </c>
      <c r="G108" s="36">
        <v>0</v>
      </c>
      <c r="H108" s="37">
        <v>0</v>
      </c>
      <c r="I108" s="38">
        <v>0</v>
      </c>
      <c r="J108" s="36">
        <v>0</v>
      </c>
      <c r="K108" s="37">
        <v>0</v>
      </c>
      <c r="L108" s="66">
        <v>0</v>
      </c>
      <c r="M108" s="164">
        <v>0</v>
      </c>
      <c r="N108" s="37">
        <v>0</v>
      </c>
      <c r="O108" s="38">
        <v>0</v>
      </c>
      <c r="P108" s="167"/>
    </row>
    <row r="109" spans="1:17" ht="15.6" x14ac:dyDescent="0.3">
      <c r="A109" s="54"/>
      <c r="B109" s="55"/>
      <c r="C109" s="113"/>
      <c r="D109" s="84"/>
      <c r="E109" s="114"/>
      <c r="F109" s="168"/>
      <c r="G109" s="113"/>
      <c r="H109" s="84"/>
      <c r="I109" s="114"/>
      <c r="J109" s="113"/>
      <c r="K109" s="84"/>
      <c r="L109" s="115"/>
      <c r="M109" s="166"/>
      <c r="N109" s="84"/>
      <c r="O109" s="114"/>
      <c r="P109" s="169"/>
    </row>
    <row r="110" spans="1:17" x14ac:dyDescent="0.3">
      <c r="A110" s="34" t="s">
        <v>98</v>
      </c>
      <c r="B110" s="35" t="s">
        <v>99</v>
      </c>
      <c r="C110" s="36">
        <v>0</v>
      </c>
      <c r="D110" s="37">
        <v>0</v>
      </c>
      <c r="E110" s="38">
        <f>SUM(C110:D110)</f>
        <v>0</v>
      </c>
      <c r="F110" s="52">
        <v>0</v>
      </c>
      <c r="G110" s="36">
        <v>0</v>
      </c>
      <c r="H110" s="37">
        <v>0</v>
      </c>
      <c r="I110" s="38">
        <v>0</v>
      </c>
      <c r="J110" s="36">
        <v>0</v>
      </c>
      <c r="K110" s="37">
        <v>0</v>
      </c>
      <c r="L110" s="66">
        <v>0</v>
      </c>
      <c r="M110" s="164">
        <v>0</v>
      </c>
      <c r="N110" s="37">
        <v>0</v>
      </c>
      <c r="O110" s="38">
        <v>0</v>
      </c>
      <c r="P110" s="167"/>
    </row>
    <row r="111" spans="1:17" ht="15.6" x14ac:dyDescent="0.3">
      <c r="A111" s="54"/>
      <c r="B111" s="170"/>
      <c r="C111" s="113"/>
      <c r="D111" s="84"/>
      <c r="E111" s="114"/>
      <c r="F111" s="168"/>
      <c r="G111" s="113"/>
      <c r="H111" s="84"/>
      <c r="I111" s="114"/>
      <c r="J111" s="113"/>
      <c r="K111" s="84"/>
      <c r="L111" s="115"/>
      <c r="M111" s="166"/>
      <c r="N111" s="84"/>
      <c r="O111" s="114"/>
      <c r="P111" s="169"/>
    </row>
    <row r="112" spans="1:17" x14ac:dyDescent="0.3">
      <c r="A112" s="34" t="s">
        <v>100</v>
      </c>
      <c r="B112" s="35" t="s">
        <v>101</v>
      </c>
      <c r="C112" s="36">
        <v>0</v>
      </c>
      <c r="D112" s="37">
        <v>0</v>
      </c>
      <c r="E112" s="38">
        <f>SUM(C112:D112)</f>
        <v>0</v>
      </c>
      <c r="F112" s="52">
        <v>0</v>
      </c>
      <c r="G112" s="36">
        <v>0</v>
      </c>
      <c r="H112" s="37">
        <v>0</v>
      </c>
      <c r="I112" s="38">
        <v>0</v>
      </c>
      <c r="J112" s="36">
        <v>0</v>
      </c>
      <c r="K112" s="37">
        <v>0</v>
      </c>
      <c r="L112" s="66">
        <v>0</v>
      </c>
      <c r="M112" s="164">
        <v>0</v>
      </c>
      <c r="N112" s="37">
        <v>0</v>
      </c>
      <c r="O112" s="38">
        <v>0</v>
      </c>
      <c r="P112" s="167"/>
    </row>
    <row r="113" spans="1:17" ht="15.6" x14ac:dyDescent="0.3">
      <c r="A113" s="67"/>
      <c r="B113" s="17"/>
      <c r="C113" s="18"/>
      <c r="D113" s="19"/>
      <c r="E113" s="44"/>
      <c r="F113" s="56"/>
      <c r="G113" s="18"/>
      <c r="H113" s="19"/>
      <c r="I113" s="44"/>
      <c r="J113" s="18"/>
      <c r="K113" s="19"/>
      <c r="L113" s="45"/>
      <c r="M113" s="161"/>
      <c r="N113" s="19"/>
      <c r="O113" s="44"/>
      <c r="P113" s="169"/>
    </row>
    <row r="114" spans="1:17" x14ac:dyDescent="0.3">
      <c r="A114" s="34" t="s">
        <v>102</v>
      </c>
      <c r="B114" s="171" t="s">
        <v>103</v>
      </c>
      <c r="C114" s="36">
        <v>0</v>
      </c>
      <c r="D114" s="37">
        <v>0</v>
      </c>
      <c r="E114" s="38">
        <f>SUM(C114:D114)</f>
        <v>0</v>
      </c>
      <c r="F114" s="52">
        <v>0</v>
      </c>
      <c r="G114" s="36">
        <v>0</v>
      </c>
      <c r="H114" s="37">
        <v>0</v>
      </c>
      <c r="I114" s="38">
        <v>0</v>
      </c>
      <c r="J114" s="36">
        <v>0</v>
      </c>
      <c r="K114" s="37">
        <v>0</v>
      </c>
      <c r="L114" s="66">
        <v>0</v>
      </c>
      <c r="M114" s="164">
        <v>0</v>
      </c>
      <c r="N114" s="37">
        <v>0</v>
      </c>
      <c r="O114" s="38">
        <v>0</v>
      </c>
      <c r="P114" s="167"/>
    </row>
    <row r="115" spans="1:17" ht="15.6" x14ac:dyDescent="0.3">
      <c r="A115" s="54"/>
      <c r="B115" s="55"/>
      <c r="C115" s="113"/>
      <c r="D115" s="84"/>
      <c r="E115" s="114"/>
      <c r="F115" s="115"/>
      <c r="G115" s="113"/>
      <c r="H115" s="84"/>
      <c r="I115" s="114"/>
      <c r="J115" s="113"/>
      <c r="K115" s="84"/>
      <c r="L115" s="115"/>
      <c r="M115" s="166"/>
      <c r="N115" s="84"/>
      <c r="O115" s="114"/>
      <c r="P115" s="162"/>
    </row>
    <row r="116" spans="1:17" ht="15.6" x14ac:dyDescent="0.3">
      <c r="A116" s="54">
        <v>6480200</v>
      </c>
      <c r="B116" s="55" t="s">
        <v>104</v>
      </c>
      <c r="C116" s="72">
        <v>0</v>
      </c>
      <c r="D116" s="84"/>
      <c r="E116" s="20">
        <f>SUM(C116:D116)</f>
        <v>0</v>
      </c>
      <c r="F116" s="27"/>
      <c r="G116" s="70"/>
      <c r="H116" s="84"/>
      <c r="I116" s="20">
        <v>0</v>
      </c>
      <c r="J116" s="70"/>
      <c r="K116" s="84"/>
      <c r="L116" s="160">
        <v>0</v>
      </c>
      <c r="M116" s="172"/>
      <c r="N116" s="84"/>
      <c r="O116" s="25">
        <v>0</v>
      </c>
      <c r="P116" s="169"/>
    </row>
    <row r="117" spans="1:17" ht="15.6" x14ac:dyDescent="0.3">
      <c r="A117" s="54">
        <v>6480300</v>
      </c>
      <c r="B117" s="55" t="s">
        <v>105</v>
      </c>
      <c r="C117" s="72">
        <v>0</v>
      </c>
      <c r="D117" s="84"/>
      <c r="E117" s="20">
        <f>SUM(C117:D117)</f>
        <v>0</v>
      </c>
      <c r="F117" s="21">
        <v>0</v>
      </c>
      <c r="G117" s="72"/>
      <c r="H117" s="84"/>
      <c r="I117" s="20">
        <v>0</v>
      </c>
      <c r="J117" s="72"/>
      <c r="K117" s="84"/>
      <c r="L117" s="160">
        <v>0</v>
      </c>
      <c r="M117" s="173"/>
      <c r="N117" s="84"/>
      <c r="O117" s="25">
        <v>0</v>
      </c>
      <c r="P117" s="162"/>
    </row>
    <row r="118" spans="1:17" ht="15.6" x14ac:dyDescent="0.3">
      <c r="A118" s="54">
        <v>6480330</v>
      </c>
      <c r="B118" s="55" t="s">
        <v>106</v>
      </c>
      <c r="C118" s="72">
        <v>0</v>
      </c>
      <c r="D118" s="84"/>
      <c r="E118" s="20">
        <f>SUM(C118:D118)</f>
        <v>0</v>
      </c>
      <c r="F118" s="21"/>
      <c r="G118" s="72"/>
      <c r="H118" s="84"/>
      <c r="I118" s="20">
        <v>0</v>
      </c>
      <c r="J118" s="113"/>
      <c r="K118" s="84"/>
      <c r="L118" s="160">
        <v>0</v>
      </c>
      <c r="M118" s="166"/>
      <c r="N118" s="84"/>
      <c r="O118" s="25">
        <v>0</v>
      </c>
      <c r="P118" s="162"/>
    </row>
    <row r="119" spans="1:17" x14ac:dyDescent="0.3">
      <c r="A119" s="34" t="s">
        <v>107</v>
      </c>
      <c r="B119" s="35" t="s">
        <v>108</v>
      </c>
      <c r="C119" s="36">
        <f t="shared" ref="C119:F119" si="12">SUM(C116:C118)</f>
        <v>0</v>
      </c>
      <c r="D119" s="37">
        <f t="shared" si="12"/>
        <v>0</v>
      </c>
      <c r="E119" s="38">
        <f t="shared" si="12"/>
        <v>0</v>
      </c>
      <c r="F119" s="38">
        <f t="shared" si="12"/>
        <v>0</v>
      </c>
      <c r="G119" s="36"/>
      <c r="H119" s="37"/>
      <c r="I119" s="38">
        <f>SUM(I116:I118)</f>
        <v>0</v>
      </c>
      <c r="J119" s="36"/>
      <c r="K119" s="37"/>
      <c r="L119" s="66">
        <f>SUM(L116:L118)</f>
        <v>0</v>
      </c>
      <c r="M119" s="164"/>
      <c r="N119" s="37"/>
      <c r="O119" s="38">
        <v>0</v>
      </c>
      <c r="P119" s="53"/>
    </row>
    <row r="120" spans="1:17" ht="15.6" x14ac:dyDescent="0.3">
      <c r="A120" s="67"/>
      <c r="B120" s="17"/>
      <c r="C120" s="18"/>
      <c r="D120" s="19"/>
      <c r="E120" s="44"/>
      <c r="F120" s="45"/>
      <c r="G120" s="18"/>
      <c r="H120" s="19"/>
      <c r="I120" s="44"/>
      <c r="J120" s="18"/>
      <c r="K120" s="19"/>
      <c r="L120" s="45"/>
      <c r="M120" s="161"/>
      <c r="N120" s="19"/>
      <c r="O120" s="57"/>
      <c r="P120" s="162"/>
    </row>
    <row r="121" spans="1:17" ht="15.6" x14ac:dyDescent="0.3">
      <c r="A121" s="54">
        <v>6490320</v>
      </c>
      <c r="B121" s="55" t="s">
        <v>109</v>
      </c>
      <c r="C121" s="72">
        <v>15</v>
      </c>
      <c r="D121" s="84"/>
      <c r="E121" s="20">
        <f>SUM(C121:D121)</f>
        <v>15</v>
      </c>
      <c r="F121" s="21"/>
      <c r="G121" s="72">
        <v>22</v>
      </c>
      <c r="H121" s="69"/>
      <c r="I121" s="20">
        <f>SUM(G121)</f>
        <v>22</v>
      </c>
      <c r="J121" s="72">
        <v>25</v>
      </c>
      <c r="K121" s="69"/>
      <c r="L121" s="160">
        <f>SUM(J121:K121)</f>
        <v>25</v>
      </c>
      <c r="M121" s="172">
        <v>15</v>
      </c>
      <c r="N121" s="84"/>
      <c r="O121" s="25">
        <v>15</v>
      </c>
      <c r="P121" s="162"/>
    </row>
    <row r="122" spans="1:17" ht="15.6" x14ac:dyDescent="0.3">
      <c r="A122" s="54">
        <v>6490500</v>
      </c>
      <c r="B122" s="55" t="s">
        <v>110</v>
      </c>
      <c r="C122" s="72">
        <v>8</v>
      </c>
      <c r="D122" s="84"/>
      <c r="E122" s="20">
        <f>SUM(C122:D122)</f>
        <v>8</v>
      </c>
      <c r="F122" s="21"/>
      <c r="G122" s="72">
        <v>25</v>
      </c>
      <c r="H122" s="69"/>
      <c r="I122" s="20">
        <f>SUM(G122)</f>
        <v>25</v>
      </c>
      <c r="J122" s="72">
        <v>30</v>
      </c>
      <c r="K122" s="69"/>
      <c r="L122" s="160">
        <f>SUM(J122:K122)</f>
        <v>30</v>
      </c>
      <c r="M122" s="172">
        <v>20</v>
      </c>
      <c r="N122" s="84"/>
      <c r="O122" s="85">
        <v>20</v>
      </c>
      <c r="P122" s="162"/>
    </row>
    <row r="123" spans="1:17" ht="15.6" x14ac:dyDescent="0.3">
      <c r="A123" s="234"/>
      <c r="B123" s="241"/>
      <c r="C123" s="242"/>
      <c r="D123" s="243"/>
      <c r="E123" s="232"/>
      <c r="F123" s="233"/>
      <c r="G123" s="242"/>
      <c r="H123" s="244"/>
      <c r="I123" s="232"/>
      <c r="J123" s="242"/>
      <c r="K123" s="244"/>
      <c r="L123" s="245"/>
      <c r="M123" s="246"/>
      <c r="N123" s="243"/>
      <c r="O123" s="247"/>
      <c r="P123" s="248"/>
    </row>
    <row r="124" spans="1:17" x14ac:dyDescent="0.3">
      <c r="A124" s="34" t="s">
        <v>111</v>
      </c>
      <c r="B124" s="35" t="s">
        <v>112</v>
      </c>
      <c r="C124" s="36">
        <f>SUM(C121:C122)</f>
        <v>23</v>
      </c>
      <c r="D124" s="37">
        <f t="shared" ref="D124:F124" si="13">SUM(D121:D122)</f>
        <v>0</v>
      </c>
      <c r="E124" s="38">
        <f t="shared" si="13"/>
        <v>23</v>
      </c>
      <c r="F124" s="38">
        <f t="shared" si="13"/>
        <v>0</v>
      </c>
      <c r="G124" s="36">
        <f>SUM(G121:G123)</f>
        <v>47</v>
      </c>
      <c r="H124" s="37"/>
      <c r="I124" s="38">
        <f>SUM(I121:I123)</f>
        <v>47</v>
      </c>
      <c r="J124" s="36">
        <f>SUM(J121:J123)</f>
        <v>55</v>
      </c>
      <c r="K124" s="37"/>
      <c r="L124" s="66">
        <f>SUM(L121:L123)</f>
        <v>55</v>
      </c>
      <c r="M124" s="164">
        <f>SUM(M121:M123)</f>
        <v>35</v>
      </c>
      <c r="N124" s="37"/>
      <c r="O124" s="38">
        <f>SUM(O121:O123)</f>
        <v>35</v>
      </c>
      <c r="P124" s="175"/>
    </row>
    <row r="125" spans="1:17" ht="15.6" x14ac:dyDescent="0.3">
      <c r="A125" s="54"/>
      <c r="B125" s="55"/>
      <c r="C125" s="113"/>
      <c r="D125" s="84"/>
      <c r="E125" s="114"/>
      <c r="F125" s="168"/>
      <c r="G125" s="113"/>
      <c r="H125" s="84"/>
      <c r="I125" s="114"/>
      <c r="J125" s="113"/>
      <c r="K125" s="84"/>
      <c r="L125" s="115"/>
      <c r="M125" s="166"/>
      <c r="N125" s="84"/>
      <c r="O125" s="114"/>
      <c r="P125" s="169"/>
    </row>
    <row r="126" spans="1:17" ht="15.6" x14ac:dyDescent="0.3">
      <c r="A126" s="67">
        <v>6620300</v>
      </c>
      <c r="B126" s="17" t="s">
        <v>113</v>
      </c>
      <c r="C126" s="18">
        <v>0</v>
      </c>
      <c r="D126" s="19"/>
      <c r="E126" s="20">
        <f>SUM(C126:D126)</f>
        <v>0</v>
      </c>
      <c r="F126" s="30"/>
      <c r="G126" s="18">
        <v>0</v>
      </c>
      <c r="H126" s="19"/>
      <c r="I126" s="20">
        <v>0</v>
      </c>
      <c r="J126" s="18"/>
      <c r="K126" s="19"/>
      <c r="L126" s="160">
        <v>0</v>
      </c>
      <c r="M126" s="161">
        <v>0</v>
      </c>
      <c r="N126" s="19"/>
      <c r="O126" s="25">
        <v>0</v>
      </c>
      <c r="P126" s="169"/>
    </row>
    <row r="127" spans="1:17" ht="15.6" x14ac:dyDescent="0.3">
      <c r="A127" s="67" t="s">
        <v>114</v>
      </c>
      <c r="B127" s="17" t="s">
        <v>115</v>
      </c>
      <c r="C127" s="18">
        <v>0</v>
      </c>
      <c r="D127" s="19"/>
      <c r="E127" s="20">
        <f>SUM(C127:D127)</f>
        <v>0</v>
      </c>
      <c r="F127" s="30"/>
      <c r="G127" s="18">
        <v>0</v>
      </c>
      <c r="H127" s="19"/>
      <c r="I127" s="20">
        <v>0</v>
      </c>
      <c r="J127" s="18"/>
      <c r="K127" s="19"/>
      <c r="L127" s="160">
        <v>0</v>
      </c>
      <c r="M127" s="161">
        <v>0</v>
      </c>
      <c r="N127" s="19"/>
      <c r="O127" s="25">
        <v>0</v>
      </c>
      <c r="P127" s="169"/>
      <c r="Q127" s="174"/>
    </row>
    <row r="128" spans="1:17" x14ac:dyDescent="0.3">
      <c r="A128" s="34" t="s">
        <v>116</v>
      </c>
      <c r="B128" s="35" t="s">
        <v>117</v>
      </c>
      <c r="C128" s="36">
        <f>SUM(C126:C127)</f>
        <v>0</v>
      </c>
      <c r="D128" s="37">
        <f>SUM(D126:D127)</f>
        <v>0</v>
      </c>
      <c r="E128" s="176">
        <f>SUM(E126:E127)</f>
        <v>0</v>
      </c>
      <c r="F128" s="52">
        <v>0</v>
      </c>
      <c r="G128" s="36">
        <f>SUM(G126:G127)</f>
        <v>0</v>
      </c>
      <c r="H128" s="37"/>
      <c r="I128" s="176">
        <f>SUM(I126:I127)</f>
        <v>0</v>
      </c>
      <c r="J128" s="36"/>
      <c r="K128" s="37"/>
      <c r="L128" s="177">
        <f>SUM(L126:L127)</f>
        <v>0</v>
      </c>
      <c r="M128" s="164">
        <f>SUM(M126:M127)</f>
        <v>0</v>
      </c>
      <c r="N128" s="37"/>
      <c r="O128" s="176">
        <f>SUM(O126:O127)</f>
        <v>0</v>
      </c>
      <c r="P128" s="167"/>
    </row>
    <row r="129" spans="1:21" ht="15.6" x14ac:dyDescent="0.3">
      <c r="A129" s="54"/>
      <c r="B129" s="55"/>
      <c r="C129" s="113"/>
      <c r="D129" s="84"/>
      <c r="E129" s="114"/>
      <c r="F129" s="168"/>
      <c r="G129" s="113"/>
      <c r="H129" s="84"/>
      <c r="I129" s="114"/>
      <c r="J129" s="113"/>
      <c r="K129" s="84"/>
      <c r="L129" s="115"/>
      <c r="M129" s="166"/>
      <c r="N129" s="84"/>
      <c r="O129" s="114"/>
      <c r="P129" s="169"/>
    </row>
    <row r="130" spans="1:21" x14ac:dyDescent="0.3">
      <c r="A130" s="34" t="s">
        <v>118</v>
      </c>
      <c r="B130" s="171" t="s">
        <v>119</v>
      </c>
      <c r="C130" s="36">
        <v>0</v>
      </c>
      <c r="D130" s="37">
        <v>0</v>
      </c>
      <c r="E130" s="38">
        <f>SUM(C130:D130)</f>
        <v>0</v>
      </c>
      <c r="F130" s="52">
        <v>0</v>
      </c>
      <c r="G130" s="36"/>
      <c r="H130" s="37"/>
      <c r="I130" s="38"/>
      <c r="J130" s="36"/>
      <c r="K130" s="37"/>
      <c r="L130" s="66"/>
      <c r="M130" s="164"/>
      <c r="N130" s="37"/>
      <c r="O130" s="38"/>
      <c r="P130" s="167"/>
    </row>
    <row r="131" spans="1:21" ht="15.6" x14ac:dyDescent="0.3">
      <c r="A131" s="42"/>
      <c r="B131" s="43"/>
      <c r="C131" s="18"/>
      <c r="D131" s="19"/>
      <c r="E131" s="44"/>
      <c r="F131" s="45"/>
      <c r="G131" s="18"/>
      <c r="H131" s="19"/>
      <c r="I131" s="44"/>
      <c r="J131" s="18"/>
      <c r="K131" s="19"/>
      <c r="L131" s="45"/>
      <c r="M131" s="161"/>
      <c r="N131" s="19"/>
      <c r="O131" s="44"/>
      <c r="P131" s="162"/>
    </row>
    <row r="132" spans="1:21" x14ac:dyDescent="0.3">
      <c r="A132" s="67">
        <v>6720300</v>
      </c>
      <c r="B132" s="17" t="s">
        <v>120</v>
      </c>
      <c r="C132" s="18">
        <v>6281</v>
      </c>
      <c r="D132" s="19"/>
      <c r="E132" s="20">
        <f>SUM(C132:D132)</f>
        <v>6281</v>
      </c>
      <c r="F132" s="27">
        <v>15</v>
      </c>
      <c r="G132" s="237">
        <v>6239</v>
      </c>
      <c r="H132" s="71"/>
      <c r="I132" s="238">
        <f>SUM(G132)</f>
        <v>6239</v>
      </c>
      <c r="J132" s="18">
        <v>6239</v>
      </c>
      <c r="K132" s="19"/>
      <c r="L132" s="160">
        <f>SUM(J132:K132)</f>
        <v>6239</v>
      </c>
      <c r="M132" s="178">
        <v>6430</v>
      </c>
      <c r="N132" s="19"/>
      <c r="O132" s="20">
        <f>SUM(M132:N132)</f>
        <v>6430</v>
      </c>
      <c r="P132" s="179">
        <v>20</v>
      </c>
    </row>
    <row r="133" spans="1:21" ht="15" thickBot="1" x14ac:dyDescent="0.35">
      <c r="A133" s="180" t="s">
        <v>121</v>
      </c>
      <c r="B133" s="181" t="s">
        <v>122</v>
      </c>
      <c r="C133" s="36">
        <f t="shared" ref="C133:F133" si="14">SUM(C132:C132)</f>
        <v>6281</v>
      </c>
      <c r="D133" s="37">
        <f t="shared" si="14"/>
        <v>0</v>
      </c>
      <c r="E133" s="38">
        <f t="shared" si="14"/>
        <v>6281</v>
      </c>
      <c r="F133" s="38">
        <f t="shared" si="14"/>
        <v>15</v>
      </c>
      <c r="G133" s="36">
        <f>SUM(G131:G132)</f>
        <v>6239</v>
      </c>
      <c r="H133" s="37"/>
      <c r="I133" s="38">
        <f>SUM(I131:I132)</f>
        <v>6239</v>
      </c>
      <c r="J133" s="36">
        <f>SUM(J132)</f>
        <v>6239</v>
      </c>
      <c r="K133" s="37"/>
      <c r="L133" s="66">
        <f>SUM(L132)</f>
        <v>6239</v>
      </c>
      <c r="M133" s="164">
        <f>SUM(M132)</f>
        <v>6430</v>
      </c>
      <c r="N133" s="37"/>
      <c r="O133" s="38">
        <f>SUM(O132)</f>
        <v>6430</v>
      </c>
      <c r="P133" s="258">
        <f>SUM(P132)</f>
        <v>20</v>
      </c>
    </row>
    <row r="134" spans="1:21" ht="16.2" thickBot="1" x14ac:dyDescent="0.35">
      <c r="A134" s="275" t="s">
        <v>123</v>
      </c>
      <c r="B134" s="275"/>
      <c r="C134" s="182">
        <f t="shared" ref="C134:P134" si="15">C104+C106+C108+C110+C112+C114+C119+C124+C128+C130+C133</f>
        <v>6755</v>
      </c>
      <c r="D134" s="183">
        <f t="shared" si="15"/>
        <v>6</v>
      </c>
      <c r="E134" s="184">
        <f t="shared" si="15"/>
        <v>6761</v>
      </c>
      <c r="F134" s="184">
        <f t="shared" si="15"/>
        <v>152</v>
      </c>
      <c r="G134" s="182">
        <f>G104+G106+G108+G110+G112+G114+G119+G124+G128+G130+G133</f>
        <v>6736</v>
      </c>
      <c r="H134" s="183">
        <f t="shared" si="15"/>
        <v>3</v>
      </c>
      <c r="I134" s="184">
        <f t="shared" si="15"/>
        <v>6739</v>
      </c>
      <c r="J134" s="182">
        <f>J104+J106+J108+J110+J112+J114+J119+J124+J128+J130+J133</f>
        <v>6666</v>
      </c>
      <c r="K134" s="183">
        <f t="shared" si="15"/>
        <v>136</v>
      </c>
      <c r="L134" s="184">
        <f t="shared" si="15"/>
        <v>6802</v>
      </c>
      <c r="M134" s="182">
        <f t="shared" si="15"/>
        <v>6807</v>
      </c>
      <c r="N134" s="183">
        <f t="shared" si="15"/>
        <v>131</v>
      </c>
      <c r="O134" s="184">
        <f t="shared" si="15"/>
        <v>6938</v>
      </c>
      <c r="P134" s="182">
        <f t="shared" si="15"/>
        <v>145</v>
      </c>
      <c r="S134" s="252"/>
    </row>
    <row r="135" spans="1:21" ht="15.6" x14ac:dyDescent="0.3">
      <c r="A135" s="276" t="s">
        <v>138</v>
      </c>
      <c r="B135" s="277"/>
      <c r="C135" s="125">
        <v>0</v>
      </c>
      <c r="D135" s="126"/>
      <c r="E135" s="127">
        <f>SUM(C135:D135)</f>
        <v>0</v>
      </c>
      <c r="F135" s="128"/>
      <c r="G135" s="211">
        <v>15</v>
      </c>
      <c r="H135" s="212"/>
      <c r="I135" s="213">
        <f>SUM(G135)</f>
        <v>15</v>
      </c>
      <c r="J135" s="125">
        <v>55</v>
      </c>
      <c r="K135" s="126"/>
      <c r="L135" s="214">
        <f>SUM(J135)</f>
        <v>55</v>
      </c>
      <c r="M135" s="129"/>
      <c r="N135" s="130"/>
      <c r="O135" s="131"/>
      <c r="P135" s="131"/>
      <c r="S135" s="254"/>
    </row>
    <row r="136" spans="1:21" ht="15" thickBot="1" x14ac:dyDescent="0.35">
      <c r="A136" s="278" t="s">
        <v>137</v>
      </c>
      <c r="B136" s="279"/>
      <c r="C136" s="132">
        <v>0</v>
      </c>
      <c r="D136" s="133"/>
      <c r="E136" s="134">
        <f>SUM(C136)</f>
        <v>0</v>
      </c>
      <c r="F136" s="135"/>
      <c r="G136" s="215">
        <v>10</v>
      </c>
      <c r="H136" s="137"/>
      <c r="I136" s="140">
        <f>SUM(G136:H136)</f>
        <v>10</v>
      </c>
      <c r="J136" s="136">
        <v>10</v>
      </c>
      <c r="K136" s="138"/>
      <c r="L136" s="139">
        <f>SUM(J136:K136)</f>
        <v>10</v>
      </c>
      <c r="M136" s="185"/>
      <c r="N136" s="138"/>
      <c r="O136" s="140"/>
      <c r="P136" s="141"/>
      <c r="S136" s="252"/>
      <c r="U136" s="111"/>
    </row>
    <row r="137" spans="1:21" ht="16.2" thickBot="1" x14ac:dyDescent="0.35">
      <c r="A137" s="275" t="s">
        <v>124</v>
      </c>
      <c r="B137" s="275"/>
      <c r="C137" s="182">
        <f>SUM(C134:C136)</f>
        <v>6755</v>
      </c>
      <c r="D137" s="183">
        <f t="shared" ref="D137:O137" si="16">SUM(D134:D136)</f>
        <v>6</v>
      </c>
      <c r="E137" s="184">
        <f t="shared" si="16"/>
        <v>6761</v>
      </c>
      <c r="F137" s="184">
        <f t="shared" si="16"/>
        <v>152</v>
      </c>
      <c r="G137" s="182">
        <f>SUM(G134:G136)</f>
        <v>6761</v>
      </c>
      <c r="H137" s="183">
        <f t="shared" si="16"/>
        <v>3</v>
      </c>
      <c r="I137" s="184">
        <f t="shared" si="16"/>
        <v>6764</v>
      </c>
      <c r="J137" s="182">
        <f>SUM(J134:J136)</f>
        <v>6731</v>
      </c>
      <c r="K137" s="183">
        <f t="shared" si="16"/>
        <v>136</v>
      </c>
      <c r="L137" s="184">
        <f t="shared" si="16"/>
        <v>6867</v>
      </c>
      <c r="M137" s="182">
        <f>SUM(M134:M136)</f>
        <v>6807</v>
      </c>
      <c r="N137" s="183">
        <f t="shared" si="16"/>
        <v>131</v>
      </c>
      <c r="O137" s="184">
        <f t="shared" si="16"/>
        <v>6938</v>
      </c>
      <c r="P137" s="182">
        <f>SUM(P134:P136)</f>
        <v>145</v>
      </c>
      <c r="S137" s="252"/>
      <c r="T137" s="111"/>
      <c r="U137" s="111"/>
    </row>
    <row r="138" spans="1:21" ht="16.2" thickBot="1" x14ac:dyDescent="0.35">
      <c r="A138" s="280"/>
      <c r="B138" s="280"/>
      <c r="C138" s="186"/>
      <c r="D138" s="187"/>
      <c r="E138" s="188"/>
      <c r="F138" s="189"/>
      <c r="G138" s="190"/>
      <c r="H138" s="187"/>
      <c r="I138" s="188"/>
      <c r="J138" s="186"/>
      <c r="K138" s="187"/>
      <c r="L138" s="191"/>
      <c r="M138" s="192"/>
      <c r="N138" s="187"/>
      <c r="O138" s="188"/>
      <c r="P138" s="193"/>
      <c r="R138" s="111"/>
      <c r="S138" s="252"/>
      <c r="T138" s="111"/>
      <c r="U138" s="111"/>
    </row>
    <row r="139" spans="1:21" ht="16.2" thickBot="1" x14ac:dyDescent="0.35">
      <c r="A139" s="275" t="s">
        <v>125</v>
      </c>
      <c r="B139" s="275"/>
      <c r="C139" s="182">
        <f>C137-C91</f>
        <v>-3</v>
      </c>
      <c r="D139" s="183">
        <f>D137-D91</f>
        <v>3</v>
      </c>
      <c r="E139" s="184">
        <f>E137-E91</f>
        <v>0</v>
      </c>
      <c r="F139" s="184">
        <v>0</v>
      </c>
      <c r="G139" s="182">
        <f t="shared" ref="G139:P139" si="17">G137-G91</f>
        <v>0</v>
      </c>
      <c r="H139" s="183">
        <f t="shared" si="17"/>
        <v>0</v>
      </c>
      <c r="I139" s="184">
        <f t="shared" si="17"/>
        <v>0</v>
      </c>
      <c r="J139" s="182">
        <f t="shared" si="17"/>
        <v>-133</v>
      </c>
      <c r="K139" s="183">
        <f t="shared" si="17"/>
        <v>133</v>
      </c>
      <c r="L139" s="184">
        <f t="shared" si="17"/>
        <v>0</v>
      </c>
      <c r="M139" s="182">
        <f t="shared" si="17"/>
        <v>-87</v>
      </c>
      <c r="N139" s="183">
        <f t="shared" si="17"/>
        <v>128</v>
      </c>
      <c r="O139" s="184">
        <f t="shared" si="17"/>
        <v>41</v>
      </c>
      <c r="P139" s="182">
        <f t="shared" si="17"/>
        <v>0</v>
      </c>
      <c r="R139" s="111"/>
      <c r="S139" s="252"/>
      <c r="T139" s="111"/>
      <c r="U139" s="111"/>
    </row>
    <row r="140" spans="1:21" x14ac:dyDescent="0.3">
      <c r="A140" s="194"/>
      <c r="B140" s="194"/>
      <c r="C140" s="194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R140" s="111"/>
      <c r="S140" s="111"/>
      <c r="T140" s="111"/>
      <c r="U140" s="111"/>
    </row>
    <row r="141" spans="1:21" x14ac:dyDescent="0.3">
      <c r="A141" s="195"/>
      <c r="B141" s="196" t="s">
        <v>128</v>
      </c>
      <c r="C141" s="196"/>
      <c r="D141" s="281" t="s">
        <v>126</v>
      </c>
      <c r="E141" s="281"/>
      <c r="F141" s="281"/>
      <c r="G141" s="281"/>
      <c r="H141" s="197"/>
      <c r="I141" s="197" t="s">
        <v>139</v>
      </c>
      <c r="J141" s="194"/>
      <c r="K141" s="198"/>
      <c r="L141" s="194"/>
      <c r="M141" s="194"/>
      <c r="N141" s="194"/>
      <c r="O141" s="194"/>
      <c r="P141" s="194"/>
      <c r="Q141" s="50"/>
      <c r="R141" s="111"/>
      <c r="S141" s="111"/>
      <c r="T141" s="111"/>
      <c r="U141" s="111"/>
    </row>
    <row r="142" spans="1:21" s="50" customFormat="1" x14ac:dyDescent="0.3">
      <c r="A142" s="6"/>
      <c r="B142" s="199"/>
      <c r="C142" s="200"/>
      <c r="D142" s="200"/>
      <c r="E142" s="197"/>
      <c r="F142" s="197"/>
      <c r="G142" s="197"/>
      <c r="H142" s="2"/>
      <c r="I142" s="2"/>
      <c r="J142" s="194"/>
      <c r="K142" s="194"/>
      <c r="L142" s="194"/>
      <c r="M142" s="194"/>
      <c r="N142" s="194"/>
      <c r="O142" s="194"/>
      <c r="P142" s="194"/>
      <c r="Q142"/>
      <c r="R142" s="111"/>
      <c r="S142" s="111"/>
      <c r="T142" s="111"/>
      <c r="U142" s="251"/>
    </row>
    <row r="143" spans="1:21" x14ac:dyDescent="0.3">
      <c r="A143" s="194"/>
      <c r="B143" s="201"/>
      <c r="C143" s="194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R143" s="111"/>
      <c r="S143" s="111"/>
      <c r="T143" s="251"/>
      <c r="U143" s="111"/>
    </row>
    <row r="144" spans="1:21" x14ac:dyDescent="0.3">
      <c r="A144" s="194"/>
      <c r="B144" s="194"/>
      <c r="C144" s="194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R144" s="251"/>
      <c r="S144" s="251"/>
      <c r="T144" s="111"/>
      <c r="U144" s="111"/>
    </row>
    <row r="145" spans="1:21" x14ac:dyDescent="0.3">
      <c r="A145" s="194"/>
      <c r="B145" s="194"/>
      <c r="C145" s="194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R145" s="111"/>
      <c r="S145" s="111"/>
      <c r="T145" s="111"/>
      <c r="U145" s="111"/>
    </row>
    <row r="146" spans="1:21" x14ac:dyDescent="0.3">
      <c r="A146" s="194"/>
      <c r="B146" s="194"/>
      <c r="C146" s="194"/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R146" s="111"/>
      <c r="S146" s="111"/>
      <c r="T146" s="111"/>
      <c r="U146" s="111"/>
    </row>
    <row r="147" spans="1:21" x14ac:dyDescent="0.3">
      <c r="A147" s="194"/>
      <c r="B147" s="194"/>
      <c r="C147" s="194"/>
      <c r="D147" s="194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R147" s="252"/>
      <c r="S147" s="252"/>
      <c r="T147" s="111"/>
      <c r="U147" s="111"/>
    </row>
    <row r="148" spans="1:21" x14ac:dyDescent="0.3">
      <c r="A148" s="194"/>
      <c r="B148" s="194"/>
      <c r="C148" s="194"/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R148" s="252"/>
      <c r="S148" s="252"/>
      <c r="T148" s="111"/>
      <c r="U148" s="111"/>
    </row>
    <row r="149" spans="1:21" ht="15.6" x14ac:dyDescent="0.3">
      <c r="A149" s="194"/>
      <c r="B149" s="194"/>
      <c r="C149" s="194"/>
      <c r="D149" s="194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R149" s="252"/>
      <c r="S149" s="254"/>
      <c r="T149" s="111"/>
      <c r="U149" s="111"/>
    </row>
    <row r="150" spans="1:21" x14ac:dyDescent="0.3">
      <c r="A150" s="194"/>
      <c r="B150" s="194"/>
      <c r="C150" s="194"/>
      <c r="D150" s="194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R150" s="252"/>
      <c r="S150" s="252"/>
      <c r="T150" s="111"/>
      <c r="U150" s="111"/>
    </row>
    <row r="151" spans="1:21" x14ac:dyDescent="0.3">
      <c r="A151" s="194"/>
      <c r="B151" s="194"/>
      <c r="C151" s="194"/>
      <c r="D151" s="194"/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R151" s="252"/>
      <c r="S151" s="252"/>
      <c r="T151" s="111"/>
      <c r="U151" s="111"/>
    </row>
    <row r="152" spans="1:21" x14ac:dyDescent="0.3">
      <c r="A152" s="194"/>
      <c r="B152" s="194"/>
      <c r="C152" s="194"/>
      <c r="D152" s="194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R152" s="252"/>
      <c r="S152" s="252"/>
      <c r="T152" s="111"/>
      <c r="U152" s="111"/>
    </row>
    <row r="153" spans="1:21" x14ac:dyDescent="0.3">
      <c r="A153" s="194"/>
      <c r="B153" s="194"/>
      <c r="C153" s="194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R153" s="252"/>
      <c r="S153" s="252"/>
      <c r="T153" s="111"/>
      <c r="U153" s="111"/>
    </row>
    <row r="154" spans="1:21" x14ac:dyDescent="0.3">
      <c r="A154" s="194"/>
      <c r="B154" s="194"/>
      <c r="C154" s="194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R154" s="111"/>
      <c r="S154" s="111"/>
      <c r="T154" s="111"/>
      <c r="U154" s="253"/>
    </row>
    <row r="155" spans="1:21" x14ac:dyDescent="0.3">
      <c r="A155" s="194"/>
      <c r="B155" s="194"/>
      <c r="C155" s="194"/>
      <c r="D155" s="194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R155" s="111"/>
      <c r="S155" s="111"/>
      <c r="T155" s="253"/>
    </row>
    <row r="156" spans="1:21" x14ac:dyDescent="0.3">
      <c r="A156" s="194"/>
      <c r="B156" s="194"/>
      <c r="C156" s="194"/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R156" s="111"/>
      <c r="S156" s="111"/>
    </row>
    <row r="157" spans="1:21" x14ac:dyDescent="0.3">
      <c r="A157" s="194"/>
      <c r="B157" s="194"/>
      <c r="C157" s="194"/>
      <c r="D157" s="194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</row>
    <row r="158" spans="1:21" x14ac:dyDescent="0.3">
      <c r="A158" s="194"/>
      <c r="B158" s="194"/>
      <c r="C158" s="194"/>
      <c r="D158" s="194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</row>
    <row r="159" spans="1:21" x14ac:dyDescent="0.3">
      <c r="A159" s="194"/>
      <c r="B159" s="194"/>
      <c r="C159" s="194"/>
      <c r="D159" s="194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</row>
  </sheetData>
  <mergeCells count="29">
    <mergeCell ref="A138:B138"/>
    <mergeCell ref="A139:B139"/>
    <mergeCell ref="D141:G141"/>
    <mergeCell ref="M93:O93"/>
    <mergeCell ref="P93:P94"/>
    <mergeCell ref="A134:B134"/>
    <mergeCell ref="A135:B135"/>
    <mergeCell ref="A136:B136"/>
    <mergeCell ref="A137:B137"/>
    <mergeCell ref="A93:A94"/>
    <mergeCell ref="B93:B94"/>
    <mergeCell ref="C93:E93"/>
    <mergeCell ref="G93:I93"/>
    <mergeCell ref="J93:L93"/>
    <mergeCell ref="P4:P5"/>
    <mergeCell ref="A88:B88"/>
    <mergeCell ref="A89:B89"/>
    <mergeCell ref="A90:B90"/>
    <mergeCell ref="A91:B91"/>
    <mergeCell ref="D1:M1"/>
    <mergeCell ref="A2:N2"/>
    <mergeCell ref="O2:O3"/>
    <mergeCell ref="A4:A5"/>
    <mergeCell ref="B4:B5"/>
    <mergeCell ref="C4:E4"/>
    <mergeCell ref="F4:F5"/>
    <mergeCell ref="G4:I4"/>
    <mergeCell ref="J4:L4"/>
    <mergeCell ref="M4:O4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Účetní</dc:creator>
  <cp:lastModifiedBy>Pekníková Iva, Městská knihovna</cp:lastModifiedBy>
  <cp:lastPrinted>2023-09-19T07:58:08Z</cp:lastPrinted>
  <dcterms:created xsi:type="dcterms:W3CDTF">2022-09-12T10:01:52Z</dcterms:created>
  <dcterms:modified xsi:type="dcterms:W3CDTF">2024-01-31T11:54:50Z</dcterms:modified>
</cp:coreProperties>
</file>