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\e\Users Shared Folders MK\slozka_peknikova_i\Dokumenty\ŘEDITELKA\Rozpočty\2025\návrh rozpočtu\"/>
    </mc:Choice>
  </mc:AlternateContent>
  <xr:revisionPtr revIDLastSave="0" documentId="8_{1B87474E-E0A4-4A3A-A4BF-FECF013CFA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rva mez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  <c r="N45" i="1"/>
  <c r="N51" i="1"/>
  <c r="E133" i="1" l="1"/>
  <c r="E132" i="1"/>
  <c r="P130" i="1"/>
  <c r="M130" i="1"/>
  <c r="J130" i="1"/>
  <c r="I130" i="1"/>
  <c r="G130" i="1"/>
  <c r="D130" i="1"/>
  <c r="C130" i="1"/>
  <c r="O129" i="1"/>
  <c r="O130" i="1" s="1"/>
  <c r="L129" i="1"/>
  <c r="L130" i="1" s="1"/>
  <c r="I129" i="1"/>
  <c r="E129" i="1"/>
  <c r="E130" i="1" s="1"/>
  <c r="E127" i="1"/>
  <c r="O125" i="1"/>
  <c r="M125" i="1"/>
  <c r="L125" i="1"/>
  <c r="I125" i="1"/>
  <c r="G125" i="1"/>
  <c r="D125" i="1"/>
  <c r="C125" i="1"/>
  <c r="E124" i="1"/>
  <c r="E123" i="1"/>
  <c r="E125" i="1" s="1"/>
  <c r="O121" i="1"/>
  <c r="M121" i="1"/>
  <c r="J121" i="1"/>
  <c r="G121" i="1"/>
  <c r="F121" i="1"/>
  <c r="D121" i="1"/>
  <c r="C121" i="1"/>
  <c r="L119" i="1"/>
  <c r="I119" i="1"/>
  <c r="E119" i="1"/>
  <c r="L118" i="1"/>
  <c r="L121" i="1" s="1"/>
  <c r="I118" i="1"/>
  <c r="I121" i="1" s="1"/>
  <c r="E118" i="1"/>
  <c r="E121" i="1" s="1"/>
  <c r="L116" i="1"/>
  <c r="I116" i="1"/>
  <c r="F116" i="1"/>
  <c r="D116" i="1"/>
  <c r="C116" i="1"/>
  <c r="E115" i="1"/>
  <c r="E114" i="1"/>
  <c r="E113" i="1"/>
  <c r="E116" i="1" s="1"/>
  <c r="E111" i="1"/>
  <c r="E109" i="1"/>
  <c r="E107" i="1"/>
  <c r="E105" i="1"/>
  <c r="E103" i="1"/>
  <c r="P101" i="1"/>
  <c r="P131" i="1" s="1"/>
  <c r="P134" i="1" s="1"/>
  <c r="N101" i="1"/>
  <c r="N131" i="1" s="1"/>
  <c r="N134" i="1" s="1"/>
  <c r="M101" i="1"/>
  <c r="M131" i="1" s="1"/>
  <c r="M134" i="1" s="1"/>
  <c r="K101" i="1"/>
  <c r="K131" i="1" s="1"/>
  <c r="K134" i="1" s="1"/>
  <c r="J101" i="1"/>
  <c r="H101" i="1"/>
  <c r="H131" i="1" s="1"/>
  <c r="H134" i="1" s="1"/>
  <c r="G101" i="1"/>
  <c r="F101" i="1"/>
  <c r="F131" i="1" s="1"/>
  <c r="F134" i="1" s="1"/>
  <c r="D101" i="1"/>
  <c r="C101" i="1"/>
  <c r="C131" i="1" s="1"/>
  <c r="C134" i="1" s="1"/>
  <c r="O100" i="1"/>
  <c r="L100" i="1"/>
  <c r="I100" i="1"/>
  <c r="E100" i="1"/>
  <c r="O99" i="1"/>
  <c r="L99" i="1"/>
  <c r="I99" i="1"/>
  <c r="E99" i="1"/>
  <c r="O98" i="1"/>
  <c r="I98" i="1"/>
  <c r="E98" i="1"/>
  <c r="O96" i="1"/>
  <c r="L96" i="1"/>
  <c r="I96" i="1"/>
  <c r="E96" i="1"/>
  <c r="O95" i="1"/>
  <c r="L95" i="1"/>
  <c r="I95" i="1"/>
  <c r="E95" i="1"/>
  <c r="O94" i="1"/>
  <c r="L94" i="1"/>
  <c r="I94" i="1"/>
  <c r="E94" i="1"/>
  <c r="E101" i="1" s="1"/>
  <c r="E89" i="1"/>
  <c r="E88" i="1"/>
  <c r="E86" i="1"/>
  <c r="O84" i="1"/>
  <c r="M84" i="1"/>
  <c r="J84" i="1"/>
  <c r="G84" i="1"/>
  <c r="D84" i="1"/>
  <c r="C84" i="1"/>
  <c r="L83" i="1"/>
  <c r="I83" i="1"/>
  <c r="E83" i="1"/>
  <c r="O82" i="1"/>
  <c r="L82" i="1"/>
  <c r="L84" i="1" s="1"/>
  <c r="I82" i="1"/>
  <c r="I84" i="1" s="1"/>
  <c r="E82" i="1"/>
  <c r="E84" i="1" s="1"/>
  <c r="O80" i="1"/>
  <c r="L80" i="1"/>
  <c r="E80" i="1"/>
  <c r="D80" i="1"/>
  <c r="M77" i="1"/>
  <c r="L77" i="1"/>
  <c r="J77" i="1"/>
  <c r="G77" i="1"/>
  <c r="D77" i="1"/>
  <c r="C77" i="1"/>
  <c r="E76" i="1"/>
  <c r="O75" i="1"/>
  <c r="O77" i="1" s="1"/>
  <c r="I75" i="1"/>
  <c r="I77" i="1" s="1"/>
  <c r="E75" i="1"/>
  <c r="E77" i="1" s="1"/>
  <c r="E73" i="1"/>
  <c r="E71" i="1"/>
  <c r="E69" i="1"/>
  <c r="D67" i="1"/>
  <c r="C67" i="1"/>
  <c r="E66" i="1"/>
  <c r="E67" i="1" s="1"/>
  <c r="M64" i="1"/>
  <c r="J64" i="1"/>
  <c r="G64" i="1"/>
  <c r="D64" i="1"/>
  <c r="C64" i="1"/>
  <c r="L63" i="1"/>
  <c r="I63" i="1"/>
  <c r="E63" i="1"/>
  <c r="O62" i="1"/>
  <c r="L62" i="1"/>
  <c r="I62" i="1"/>
  <c r="E62" i="1"/>
  <c r="O61" i="1"/>
  <c r="L61" i="1"/>
  <c r="I61" i="1"/>
  <c r="E61" i="1"/>
  <c r="O60" i="1"/>
  <c r="L60" i="1"/>
  <c r="L64" i="1" s="1"/>
  <c r="I60" i="1"/>
  <c r="I64" i="1" s="1"/>
  <c r="E60" i="1"/>
  <c r="M58" i="1"/>
  <c r="L58" i="1"/>
  <c r="G58" i="1"/>
  <c r="D58" i="1"/>
  <c r="C58" i="1"/>
  <c r="O57" i="1"/>
  <c r="O58" i="1" s="1"/>
  <c r="I57" i="1"/>
  <c r="I58" i="1" s="1"/>
  <c r="E57" i="1"/>
  <c r="E58" i="1" s="1"/>
  <c r="M55" i="1"/>
  <c r="J55" i="1"/>
  <c r="I55" i="1"/>
  <c r="G55" i="1"/>
  <c r="D55" i="1"/>
  <c r="C55" i="1"/>
  <c r="O54" i="1"/>
  <c r="L54" i="1"/>
  <c r="I54" i="1"/>
  <c r="E54" i="1"/>
  <c r="O53" i="1"/>
  <c r="O55" i="1" s="1"/>
  <c r="L53" i="1"/>
  <c r="L55" i="1" s="1"/>
  <c r="I53" i="1"/>
  <c r="E53" i="1"/>
  <c r="E55" i="1" s="1"/>
  <c r="P51" i="1"/>
  <c r="M51" i="1"/>
  <c r="J51" i="1"/>
  <c r="G51" i="1"/>
  <c r="F51" i="1"/>
  <c r="F87" i="1" s="1"/>
  <c r="F90" i="1" s="1"/>
  <c r="D51" i="1"/>
  <c r="C51" i="1"/>
  <c r="O50" i="1"/>
  <c r="L50" i="1"/>
  <c r="E50" i="1"/>
  <c r="O49" i="1"/>
  <c r="L49" i="1"/>
  <c r="L51" i="1" s="1"/>
  <c r="E49" i="1"/>
  <c r="O48" i="1"/>
  <c r="L48" i="1"/>
  <c r="I48" i="1"/>
  <c r="E48" i="1"/>
  <c r="O47" i="1"/>
  <c r="L47" i="1"/>
  <c r="I47" i="1"/>
  <c r="I51" i="1" s="1"/>
  <c r="E47" i="1"/>
  <c r="E51" i="1" s="1"/>
  <c r="P45" i="1"/>
  <c r="M45" i="1"/>
  <c r="J45" i="1"/>
  <c r="G45" i="1"/>
  <c r="F45" i="1"/>
  <c r="D45" i="1"/>
  <c r="C45" i="1"/>
  <c r="O44" i="1"/>
  <c r="L44" i="1"/>
  <c r="I44" i="1"/>
  <c r="E44" i="1"/>
  <c r="O43" i="1"/>
  <c r="L43" i="1"/>
  <c r="I43" i="1"/>
  <c r="E43" i="1"/>
  <c r="I42" i="1"/>
  <c r="E42" i="1"/>
  <c r="O41" i="1"/>
  <c r="L41" i="1"/>
  <c r="I41" i="1"/>
  <c r="E41" i="1"/>
  <c r="O40" i="1"/>
  <c r="L40" i="1"/>
  <c r="I40" i="1"/>
  <c r="E40" i="1"/>
  <c r="O39" i="1"/>
  <c r="L39" i="1"/>
  <c r="I39" i="1"/>
  <c r="E39" i="1"/>
  <c r="O38" i="1"/>
  <c r="L38" i="1"/>
  <c r="I38" i="1"/>
  <c r="E38" i="1"/>
  <c r="O37" i="1"/>
  <c r="L37" i="1"/>
  <c r="I37" i="1"/>
  <c r="E37" i="1"/>
  <c r="O36" i="1"/>
  <c r="L36" i="1"/>
  <c r="I36" i="1"/>
  <c r="E36" i="1"/>
  <c r="E45" i="1" s="1"/>
  <c r="M34" i="1"/>
  <c r="J34" i="1"/>
  <c r="G34" i="1"/>
  <c r="I34" i="1" s="1"/>
  <c r="F34" i="1"/>
  <c r="C34" i="1"/>
  <c r="O32" i="1"/>
  <c r="O34" i="1" s="1"/>
  <c r="L32" i="1"/>
  <c r="L34" i="1" s="1"/>
  <c r="I32" i="1"/>
  <c r="E32" i="1"/>
  <c r="J30" i="1"/>
  <c r="G30" i="1"/>
  <c r="I30" i="1" s="1"/>
  <c r="D30" i="1"/>
  <c r="C30" i="1"/>
  <c r="E30" i="1" s="1"/>
  <c r="O29" i="1"/>
  <c r="L29" i="1"/>
  <c r="L30" i="1" s="1"/>
  <c r="I29" i="1"/>
  <c r="E29" i="1"/>
  <c r="O27" i="1"/>
  <c r="L27" i="1"/>
  <c r="E27" i="1"/>
  <c r="E25" i="1"/>
  <c r="E23" i="1"/>
  <c r="E21" i="1"/>
  <c r="M19" i="1"/>
  <c r="J19" i="1"/>
  <c r="I19" i="1"/>
  <c r="G19" i="1"/>
  <c r="D19" i="1"/>
  <c r="C19" i="1"/>
  <c r="O18" i="1"/>
  <c r="O19" i="1" s="1"/>
  <c r="L18" i="1"/>
  <c r="E18" i="1"/>
  <c r="O17" i="1"/>
  <c r="L17" i="1"/>
  <c r="E17" i="1"/>
  <c r="E19" i="1" s="1"/>
  <c r="P15" i="1"/>
  <c r="N15" i="1"/>
  <c r="N87" i="1" s="1"/>
  <c r="N90" i="1" s="1"/>
  <c r="M15" i="1"/>
  <c r="K15" i="1"/>
  <c r="K87" i="1" s="1"/>
  <c r="K90" i="1" s="1"/>
  <c r="J15" i="1"/>
  <c r="H15" i="1"/>
  <c r="H87" i="1" s="1"/>
  <c r="H90" i="1" s="1"/>
  <c r="G15" i="1"/>
  <c r="F15" i="1"/>
  <c r="D15" i="1"/>
  <c r="C15" i="1"/>
  <c r="O13" i="1"/>
  <c r="L13" i="1"/>
  <c r="I13" i="1"/>
  <c r="E13" i="1"/>
  <c r="O12" i="1"/>
  <c r="L12" i="1"/>
  <c r="I12" i="1"/>
  <c r="E12" i="1"/>
  <c r="O11" i="1"/>
  <c r="L11" i="1"/>
  <c r="I11" i="1"/>
  <c r="E11" i="1"/>
  <c r="O10" i="1"/>
  <c r="L10" i="1"/>
  <c r="I10" i="1"/>
  <c r="E10" i="1"/>
  <c r="O9" i="1"/>
  <c r="L9" i="1"/>
  <c r="I9" i="1"/>
  <c r="E9" i="1"/>
  <c r="I8" i="1"/>
  <c r="E8" i="1"/>
  <c r="O7" i="1"/>
  <c r="L7" i="1"/>
  <c r="I7" i="1"/>
  <c r="E7" i="1"/>
  <c r="O6" i="1"/>
  <c r="L6" i="1"/>
  <c r="L15" i="1" s="1"/>
  <c r="I6" i="1"/>
  <c r="E6" i="1"/>
  <c r="E15" i="1" l="1"/>
  <c r="P87" i="1"/>
  <c r="P90" i="1" s="1"/>
  <c r="P136" i="1" s="1"/>
  <c r="L45" i="1"/>
  <c r="G131" i="1"/>
  <c r="G134" i="1" s="1"/>
  <c r="C87" i="1"/>
  <c r="C90" i="1" s="1"/>
  <c r="C136" i="1" s="1"/>
  <c r="O45" i="1"/>
  <c r="I101" i="1"/>
  <c r="I131" i="1" s="1"/>
  <c r="I134" i="1" s="1"/>
  <c r="I15" i="1"/>
  <c r="I87" i="1" s="1"/>
  <c r="I90" i="1" s="1"/>
  <c r="I136" i="1" s="1"/>
  <c r="J87" i="1"/>
  <c r="J90" i="1" s="1"/>
  <c r="J136" i="1" s="1"/>
  <c r="O64" i="1"/>
  <c r="O101" i="1"/>
  <c r="O131" i="1" s="1"/>
  <c r="O134" i="1" s="1"/>
  <c r="D131" i="1"/>
  <c r="D134" i="1" s="1"/>
  <c r="D87" i="1"/>
  <c r="D90" i="1" s="1"/>
  <c r="D136" i="1" s="1"/>
  <c r="L101" i="1"/>
  <c r="L131" i="1" s="1"/>
  <c r="L134" i="1" s="1"/>
  <c r="E64" i="1"/>
  <c r="L19" i="1"/>
  <c r="L87" i="1" s="1"/>
  <c r="L90" i="1" s="1"/>
  <c r="I45" i="1"/>
  <c r="J131" i="1"/>
  <c r="J134" i="1" s="1"/>
  <c r="K136" i="1"/>
  <c r="O15" i="1"/>
  <c r="N136" i="1"/>
  <c r="M87" i="1"/>
  <c r="M90" i="1" s="1"/>
  <c r="M136" i="1" s="1"/>
  <c r="O51" i="1"/>
  <c r="E131" i="1"/>
  <c r="E134" i="1" s="1"/>
  <c r="O87" i="1"/>
  <c r="O90" i="1" s="1"/>
  <c r="O136" i="1" s="1"/>
  <c r="H136" i="1"/>
  <c r="G87" i="1"/>
  <c r="G90" i="1" s="1"/>
  <c r="G136" i="1" s="1"/>
  <c r="E34" i="1"/>
  <c r="L136" i="1" l="1"/>
  <c r="E87" i="1"/>
  <c r="E90" i="1" s="1"/>
  <c r="E136" i="1" s="1"/>
</calcChain>
</file>

<file path=xl/sharedStrings.xml><?xml version="1.0" encoding="utf-8"?>
<sst xmlns="http://schemas.openxmlformats.org/spreadsheetml/2006/main" count="174" uniqueCount="142">
  <si>
    <t>Příspěvková organizace:</t>
  </si>
  <si>
    <t>Městská knihovna Litomyšl</t>
  </si>
  <si>
    <t>Rozpočet na rok 2025</t>
  </si>
  <si>
    <t>v tis. Kč</t>
  </si>
  <si>
    <t>Účet</t>
  </si>
  <si>
    <t xml:space="preserve">V ě c </t>
  </si>
  <si>
    <t>Schvál.rozpočet  2024</t>
  </si>
  <si>
    <t>z toho U3V</t>
  </si>
  <si>
    <t xml:space="preserve">Změna rozpočtu </t>
  </si>
  <si>
    <t>Předpokl.skutečnost k 31.12.2024</t>
  </si>
  <si>
    <t>Návrh rozpočtu 2025</t>
  </si>
  <si>
    <t>Hlavní činnost</t>
  </si>
  <si>
    <t>Hosp. činnost</t>
  </si>
  <si>
    <t>Celkem</t>
  </si>
  <si>
    <t>tisk</t>
  </si>
  <si>
    <t>spotřeba materiálu</t>
  </si>
  <si>
    <t>spotřeba materiálu - HČ</t>
  </si>
  <si>
    <t>spotř.mat.v OE 1,5 - 3 tis Kč</t>
  </si>
  <si>
    <t>knihy</t>
  </si>
  <si>
    <t>CD</t>
  </si>
  <si>
    <t>hry</t>
  </si>
  <si>
    <t>čisticí a úklidové prostředky</t>
  </si>
  <si>
    <t>501xx</t>
  </si>
  <si>
    <t>Spotřeba materiálu</t>
  </si>
  <si>
    <t>elektrická energie</t>
  </si>
  <si>
    <t>vodné, stočné</t>
  </si>
  <si>
    <t>502xx</t>
  </si>
  <si>
    <t>Spotřeba energie</t>
  </si>
  <si>
    <t>506..</t>
  </si>
  <si>
    <t>Aktivace dlouhod. majetku</t>
  </si>
  <si>
    <t>507..</t>
  </si>
  <si>
    <t>Aktivace oběžného majetku</t>
  </si>
  <si>
    <t>508..</t>
  </si>
  <si>
    <t>Změna stavu vlastní výroby</t>
  </si>
  <si>
    <t>Opravy a udržování</t>
  </si>
  <si>
    <t>cestovné</t>
  </si>
  <si>
    <t>512xx</t>
  </si>
  <si>
    <t>Cestovné</t>
  </si>
  <si>
    <t>Náklady na reprezentaci</t>
  </si>
  <si>
    <t>poštovné</t>
  </si>
  <si>
    <t>telefony</t>
  </si>
  <si>
    <t>revize el. spotřebičů</t>
  </si>
  <si>
    <t>software služby</t>
  </si>
  <si>
    <t>internet</t>
  </si>
  <si>
    <t>odvoz odpadu</t>
  </si>
  <si>
    <t>ostatní služby</t>
  </si>
  <si>
    <t>bankovní poplatky</t>
  </si>
  <si>
    <t xml:space="preserve"> </t>
  </si>
  <si>
    <t>školení prac. MěK</t>
  </si>
  <si>
    <t xml:space="preserve">518xx </t>
  </si>
  <si>
    <t>Ostatní služby</t>
  </si>
  <si>
    <r>
      <t xml:space="preserve">hrubé mzdy, </t>
    </r>
    <r>
      <rPr>
        <sz val="8"/>
        <rFont val="Arial"/>
        <family val="2"/>
        <charset val="238"/>
      </rPr>
      <t>viz. příloha</t>
    </r>
  </si>
  <si>
    <r>
      <t xml:space="preserve">OON, </t>
    </r>
    <r>
      <rPr>
        <sz val="8"/>
        <rFont val="Arial"/>
        <family val="2"/>
        <charset val="238"/>
      </rPr>
      <t>viz. příloha</t>
    </r>
  </si>
  <si>
    <t>odměny z FO</t>
  </si>
  <si>
    <t>náhrada za nemoc</t>
  </si>
  <si>
    <t>521xx</t>
  </si>
  <si>
    <t>Mzdové náklady</t>
  </si>
  <si>
    <t>zákon.soc.poj.- 24,8%</t>
  </si>
  <si>
    <t>zákon.zdr.poj.- 9%</t>
  </si>
  <si>
    <t>524xx</t>
  </si>
  <si>
    <t xml:space="preserve">Zák.sociální pojištění </t>
  </si>
  <si>
    <t xml:space="preserve">  </t>
  </si>
  <si>
    <t>povinné úrazové pojištění</t>
  </si>
  <si>
    <t>525..</t>
  </si>
  <si>
    <t>Jiné sociální pojištění</t>
  </si>
  <si>
    <t>tvorba FKSP 1 %</t>
  </si>
  <si>
    <t>příspěvek na obědy</t>
  </si>
  <si>
    <t>zdravotní prohl., škol. BOZP</t>
  </si>
  <si>
    <t>OOPP</t>
  </si>
  <si>
    <t xml:space="preserve">527xx </t>
  </si>
  <si>
    <t>Zák. sociální náklady</t>
  </si>
  <si>
    <t>528..</t>
  </si>
  <si>
    <t>Jiné sociální náklady</t>
  </si>
  <si>
    <t>528xx</t>
  </si>
  <si>
    <t>538xx</t>
  </si>
  <si>
    <t>Jiné daně a poplatky</t>
  </si>
  <si>
    <t>541xx</t>
  </si>
  <si>
    <t>Smluv.pok.a úroky z prodlení</t>
  </si>
  <si>
    <t>Jiné pokuty a penále</t>
  </si>
  <si>
    <t>neživotní pojištění</t>
  </si>
  <si>
    <t>549..</t>
  </si>
  <si>
    <t>ostatní náklady</t>
  </si>
  <si>
    <t>549xx</t>
  </si>
  <si>
    <t>Ostatní náklady z činnosti</t>
  </si>
  <si>
    <t>557xx</t>
  </si>
  <si>
    <t>Granty: Město</t>
  </si>
  <si>
    <t>nákl. DDHM (3-40 tis.Kč)</t>
  </si>
  <si>
    <t>nákl. DDNM (7-60 tis.Kč)</t>
  </si>
  <si>
    <t>558xx</t>
  </si>
  <si>
    <t>Nákl.z drobn.dlouhod.majet.</t>
  </si>
  <si>
    <t>591..</t>
  </si>
  <si>
    <t>Daň z příjmů</t>
  </si>
  <si>
    <t>Náklady celkem OBEC</t>
  </si>
  <si>
    <t>Dotace Známí neznámí, IT tech.</t>
  </si>
  <si>
    <t>Granty kraj:  KRIMINACHT</t>
  </si>
  <si>
    <t>Náklady CELKEM</t>
  </si>
  <si>
    <t>Změna rorpočtu</t>
  </si>
  <si>
    <t>Hlavní činost</t>
  </si>
  <si>
    <t>kopírování - HČ</t>
  </si>
  <si>
    <t>kurs trénování paměti - HČ</t>
  </si>
  <si>
    <t>tržby z prodeje - reg.funkce</t>
  </si>
  <si>
    <t>Zápisné U3V</t>
  </si>
  <si>
    <t>zápisné</t>
  </si>
  <si>
    <t>upomínky</t>
  </si>
  <si>
    <t>ostatní poplatky</t>
  </si>
  <si>
    <t>602xx</t>
  </si>
  <si>
    <t>Výnosy z prodeje služeb</t>
  </si>
  <si>
    <t>Výnosy z pronájmu - HČ</t>
  </si>
  <si>
    <t>604xx</t>
  </si>
  <si>
    <t>Výnosy z prodaného zboží</t>
  </si>
  <si>
    <t>609xx</t>
  </si>
  <si>
    <t>Jiné výnosy z vlast. výkonů</t>
  </si>
  <si>
    <t>644xx</t>
  </si>
  <si>
    <t>Výnosy z prodeje materiálu</t>
  </si>
  <si>
    <t xml:space="preserve">646xx </t>
  </si>
  <si>
    <t>Výnosy z prodeje DHM bez pozem.</t>
  </si>
  <si>
    <t>RF-zapojení sponzor.dary</t>
  </si>
  <si>
    <t>zapojení RF</t>
  </si>
  <si>
    <t>zapojení FO</t>
  </si>
  <si>
    <t xml:space="preserve">648xx </t>
  </si>
  <si>
    <t>Čerpání fondů</t>
  </si>
  <si>
    <t>za ztrac.a prod.knihy</t>
  </si>
  <si>
    <t>ostatní výnosy z činnosti</t>
  </si>
  <si>
    <t>649xx</t>
  </si>
  <si>
    <t>Ostatní výnosy z činností</t>
  </si>
  <si>
    <t>úroky z běžného účtu</t>
  </si>
  <si>
    <t>662..</t>
  </si>
  <si>
    <t>úroky z termínovaných</t>
  </si>
  <si>
    <t>662xx</t>
  </si>
  <si>
    <t>Úroky</t>
  </si>
  <si>
    <t>671xx</t>
  </si>
  <si>
    <t>Výnosy z nároků na prost. SR</t>
  </si>
  <si>
    <t>Příspěvek Bedřich</t>
  </si>
  <si>
    <t>příspěvek Města</t>
  </si>
  <si>
    <t>672xx</t>
  </si>
  <si>
    <t>Výn. z nároků na prostř.rozpoč.ÚSC</t>
  </si>
  <si>
    <t>Výnosy celkem OBEC</t>
  </si>
  <si>
    <t>Dotace: Známí neznámí, IT tech</t>
  </si>
  <si>
    <t>Granty kraj: KRIMINACHT</t>
  </si>
  <si>
    <t>Výnosy CELKEM</t>
  </si>
  <si>
    <t>Hospodářský výsledek</t>
  </si>
  <si>
    <t>Schválila:  Ing. Pekníková I., řed.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</si>
</sst>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00B050"/>
      <name val="Arial CE"/>
      <charset val="238"/>
    </font>
    <font>
      <b/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FF0000"/>
      <name val="Arial CE"/>
      <charset val="238"/>
    </font>
    <font>
      <sz val="10"/>
      <color theme="9" tint="-0.249977111117893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z val="10"/>
      <color theme="4" tint="-0.249977111117893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9"/>
      </patternFill>
    </fill>
    <fill>
      <patternFill patternType="solid">
        <fgColor rgb="FFFFCCFF"/>
        <bgColor indexed="29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/>
    <xf numFmtId="1" fontId="2" fillId="7" borderId="18" xfId="0" applyNumberFormat="1" applyFont="1" applyFill="1" applyBorder="1" applyAlignment="1">
      <alignment horizontal="center"/>
    </xf>
    <xf numFmtId="1" fontId="2" fillId="7" borderId="19" xfId="0" applyNumberFormat="1" applyFont="1" applyFill="1" applyBorder="1" applyAlignment="1">
      <alignment horizontal="center"/>
    </xf>
    <xf numFmtId="1" fontId="2" fillId="8" borderId="20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2" fillId="8" borderId="22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1" fontId="2" fillId="9" borderId="21" xfId="0" applyNumberFormat="1" applyFont="1" applyFill="1" applyBorder="1" applyAlignment="1">
      <alignment horizontal="center"/>
    </xf>
    <xf numFmtId="1" fontId="4" fillId="7" borderId="18" xfId="0" applyNumberFormat="1" applyFont="1" applyFill="1" applyBorder="1" applyAlignment="1">
      <alignment horizontal="center"/>
    </xf>
    <xf numFmtId="1" fontId="4" fillId="8" borderId="20" xfId="0" applyNumberFormat="1" applyFont="1" applyFill="1" applyBorder="1" applyAlignment="1">
      <alignment horizontal="center"/>
    </xf>
    <xf numFmtId="0" fontId="8" fillId="0" borderId="0" xfId="0" applyFont="1"/>
    <xf numFmtId="1" fontId="9" fillId="7" borderId="18" xfId="0" applyNumberFormat="1" applyFont="1" applyFill="1" applyBorder="1" applyAlignment="1">
      <alignment horizontal="center"/>
    </xf>
    <xf numFmtId="1" fontId="2" fillId="10" borderId="21" xfId="0" applyNumberFormat="1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4" fillId="9" borderId="16" xfId="0" applyFont="1" applyFill="1" applyBorder="1"/>
    <xf numFmtId="0" fontId="4" fillId="9" borderId="17" xfId="0" applyFont="1" applyFill="1" applyBorder="1"/>
    <xf numFmtId="1" fontId="4" fillId="11" borderId="18" xfId="0" applyNumberFormat="1" applyFont="1" applyFill="1" applyBorder="1" applyAlignment="1">
      <alignment horizontal="center"/>
    </xf>
    <xf numFmtId="1" fontId="4" fillId="11" borderId="19" xfId="0" applyNumberFormat="1" applyFont="1" applyFill="1" applyBorder="1" applyAlignment="1">
      <alignment horizontal="center"/>
    </xf>
    <xf numFmtId="1" fontId="4" fillId="11" borderId="20" xfId="0" applyNumberFormat="1" applyFont="1" applyFill="1" applyBorder="1" applyAlignment="1">
      <alignment horizontal="center"/>
    </xf>
    <xf numFmtId="1" fontId="4" fillId="11" borderId="22" xfId="0" applyNumberFormat="1" applyFont="1" applyFill="1" applyBorder="1" applyAlignment="1">
      <alignment horizontal="center"/>
    </xf>
    <xf numFmtId="1" fontId="4" fillId="11" borderId="23" xfId="0" applyNumberFormat="1" applyFont="1" applyFill="1" applyBorder="1" applyAlignment="1">
      <alignment horizontal="center"/>
    </xf>
    <xf numFmtId="0" fontId="2" fillId="12" borderId="16" xfId="0" applyFont="1" applyFill="1" applyBorder="1"/>
    <xf numFmtId="0" fontId="2" fillId="12" borderId="17" xfId="0" applyFont="1" applyFill="1" applyBorder="1"/>
    <xf numFmtId="1" fontId="2" fillId="7" borderId="20" xfId="0" applyNumberFormat="1" applyFont="1" applyFill="1" applyBorder="1" applyAlignment="1">
      <alignment horizontal="center"/>
    </xf>
    <xf numFmtId="1" fontId="2" fillId="7" borderId="21" xfId="0" applyNumberFormat="1" applyFont="1" applyFill="1" applyBorder="1" applyAlignment="1">
      <alignment horizontal="center"/>
    </xf>
    <xf numFmtId="1" fontId="2" fillId="7" borderId="22" xfId="0" applyNumberFormat="1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1" fontId="2" fillId="13" borderId="18" xfId="0" applyNumberFormat="1" applyFont="1" applyFill="1" applyBorder="1" applyAlignment="1">
      <alignment horizontal="center"/>
    </xf>
    <xf numFmtId="1" fontId="2" fillId="13" borderId="19" xfId="0" applyNumberFormat="1" applyFont="1" applyFill="1" applyBorder="1" applyAlignment="1">
      <alignment horizontal="center"/>
    </xf>
    <xf numFmtId="1" fontId="2" fillId="13" borderId="20" xfId="0" applyNumberFormat="1" applyFont="1" applyFill="1" applyBorder="1" applyAlignment="1">
      <alignment horizontal="center"/>
    </xf>
    <xf numFmtId="1" fontId="10" fillId="7" borderId="19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1" fontId="0" fillId="0" borderId="0" xfId="0" applyNumberFormat="1"/>
    <xf numFmtId="0" fontId="0" fillId="12" borderId="0" xfId="0" applyFill="1"/>
    <xf numFmtId="1" fontId="4" fillId="14" borderId="21" xfId="0" applyNumberFormat="1" applyFont="1" applyFill="1" applyBorder="1" applyAlignment="1">
      <alignment horizontal="center"/>
    </xf>
    <xf numFmtId="1" fontId="4" fillId="14" borderId="20" xfId="0" applyNumberFormat="1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1" fontId="2" fillId="15" borderId="21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11" borderId="25" xfId="0" applyFont="1" applyFill="1" applyBorder="1"/>
    <xf numFmtId="1" fontId="4" fillId="11" borderId="26" xfId="0" applyNumberFormat="1" applyFont="1" applyFill="1" applyBorder="1" applyAlignment="1">
      <alignment horizontal="center"/>
    </xf>
    <xf numFmtId="0" fontId="2" fillId="7" borderId="25" xfId="0" applyFont="1" applyFill="1" applyBorder="1"/>
    <xf numFmtId="1" fontId="2" fillId="7" borderId="26" xfId="0" applyNumberFormat="1" applyFont="1" applyFill="1" applyBorder="1" applyAlignment="1">
      <alignment horizontal="center"/>
    </xf>
    <xf numFmtId="1" fontId="2" fillId="7" borderId="23" xfId="0" applyNumberFormat="1" applyFont="1" applyFill="1" applyBorder="1" applyAlignment="1">
      <alignment horizontal="center"/>
    </xf>
    <xf numFmtId="1" fontId="2" fillId="15" borderId="20" xfId="0" applyNumberFormat="1" applyFont="1" applyFill="1" applyBorder="1" applyAlignment="1">
      <alignment horizontal="center"/>
    </xf>
    <xf numFmtId="1" fontId="2" fillId="8" borderId="26" xfId="0" applyNumberFormat="1" applyFont="1" applyFill="1" applyBorder="1" applyAlignment="1">
      <alignment horizontal="center"/>
    </xf>
    <xf numFmtId="0" fontId="9" fillId="12" borderId="16" xfId="0" applyFont="1" applyFill="1" applyBorder="1"/>
    <xf numFmtId="0" fontId="11" fillId="12" borderId="17" xfId="0" applyFont="1" applyFill="1" applyBorder="1"/>
    <xf numFmtId="1" fontId="9" fillId="7" borderId="19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1" fontId="9" fillId="7" borderId="21" xfId="0" applyNumberFormat="1" applyFont="1" applyFill="1" applyBorder="1" applyAlignment="1">
      <alignment horizontal="center"/>
    </xf>
    <xf numFmtId="1" fontId="9" fillId="7" borderId="26" xfId="0" applyNumberFormat="1" applyFont="1" applyFill="1" applyBorder="1" applyAlignment="1">
      <alignment horizontal="center"/>
    </xf>
    <xf numFmtId="1" fontId="9" fillId="7" borderId="23" xfId="0" applyNumberFormat="1" applyFont="1" applyFill="1" applyBorder="1" applyAlignment="1">
      <alignment horizontal="center"/>
    </xf>
    <xf numFmtId="0" fontId="4" fillId="9" borderId="16" xfId="0" applyFont="1" applyFill="1" applyBorder="1" applyAlignment="1">
      <alignment horizontal="left"/>
    </xf>
    <xf numFmtId="1" fontId="4" fillId="11" borderId="21" xfId="0" applyNumberFormat="1" applyFont="1" applyFill="1" applyBorder="1" applyAlignment="1">
      <alignment horizontal="center"/>
    </xf>
    <xf numFmtId="0" fontId="2" fillId="0" borderId="16" xfId="0" applyFont="1" applyBorder="1"/>
    <xf numFmtId="0" fontId="12" fillId="0" borderId="17" xfId="0" applyFont="1" applyBorder="1"/>
    <xf numFmtId="1" fontId="4" fillId="3" borderId="18" xfId="0" applyNumberFormat="1" applyFont="1" applyFill="1" applyBorder="1" applyAlignment="1">
      <alignment horizontal="center"/>
    </xf>
    <xf numFmtId="1" fontId="4" fillId="13" borderId="19" xfId="0" applyNumberFormat="1" applyFont="1" applyFill="1" applyBorder="1" applyAlignment="1">
      <alignment horizontal="center"/>
    </xf>
    <xf numFmtId="1" fontId="4" fillId="13" borderId="20" xfId="0" applyNumberFormat="1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1" fontId="2" fillId="15" borderId="18" xfId="0" applyNumberFormat="1" applyFont="1" applyFill="1" applyBorder="1" applyAlignment="1">
      <alignment horizontal="center"/>
    </xf>
    <xf numFmtId="1" fontId="2" fillId="15" borderId="19" xfId="0" applyNumberFormat="1" applyFont="1" applyFill="1" applyBorder="1" applyAlignment="1">
      <alignment horizontal="center"/>
    </xf>
    <xf numFmtId="0" fontId="2" fillId="12" borderId="16" xfId="0" applyFont="1" applyFill="1" applyBorder="1" applyAlignment="1">
      <alignment horizontal="left"/>
    </xf>
    <xf numFmtId="1" fontId="4" fillId="10" borderId="18" xfId="0" applyNumberFormat="1" applyFont="1" applyFill="1" applyBorder="1" applyAlignment="1">
      <alignment horizontal="center"/>
    </xf>
    <xf numFmtId="1" fontId="4" fillId="15" borderId="19" xfId="0" applyNumberFormat="1" applyFont="1" applyFill="1" applyBorder="1" applyAlignment="1">
      <alignment horizontal="center"/>
    </xf>
    <xf numFmtId="1" fontId="4" fillId="15" borderId="20" xfId="0" applyNumberFormat="1" applyFont="1" applyFill="1" applyBorder="1" applyAlignment="1">
      <alignment horizontal="center"/>
    </xf>
    <xf numFmtId="1" fontId="2" fillId="10" borderId="18" xfId="0" applyNumberFormat="1" applyFont="1" applyFill="1" applyBorder="1" applyAlignment="1">
      <alignment horizontal="center"/>
    </xf>
    <xf numFmtId="1" fontId="2" fillId="7" borderId="27" xfId="0" applyNumberFormat="1" applyFont="1" applyFill="1" applyBorder="1" applyAlignment="1">
      <alignment horizontal="center"/>
    </xf>
    <xf numFmtId="1" fontId="2" fillId="7" borderId="28" xfId="0" applyNumberFormat="1" applyFont="1" applyFill="1" applyBorder="1" applyAlignment="1">
      <alignment horizontal="center"/>
    </xf>
    <xf numFmtId="1" fontId="4" fillId="10" borderId="27" xfId="0" applyNumberFormat="1" applyFont="1" applyFill="1" applyBorder="1" applyAlignment="1">
      <alignment horizontal="center"/>
    </xf>
    <xf numFmtId="1" fontId="4" fillId="15" borderId="28" xfId="0" applyNumberFormat="1" applyFont="1" applyFill="1" applyBorder="1" applyAlignment="1">
      <alignment horizontal="center"/>
    </xf>
    <xf numFmtId="1" fontId="2" fillId="10" borderId="27" xfId="0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9" borderId="30" xfId="0" applyFont="1" applyFill="1" applyBorder="1"/>
    <xf numFmtId="0" fontId="2" fillId="0" borderId="30" xfId="0" applyFont="1" applyFill="1" applyBorder="1"/>
    <xf numFmtId="1" fontId="4" fillId="0" borderId="19" xfId="0" applyNumberFormat="1" applyFont="1" applyFill="1" applyBorder="1" applyAlignment="1">
      <alignment horizontal="center"/>
    </xf>
    <xf numFmtId="1" fontId="2" fillId="9" borderId="20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9" borderId="22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10" borderId="20" xfId="0" applyNumberFormat="1" applyFont="1" applyFill="1" applyBorder="1" applyAlignment="1">
      <alignment horizontal="center"/>
    </xf>
    <xf numFmtId="1" fontId="4" fillId="15" borderId="18" xfId="0" applyNumberFormat="1" applyFont="1" applyFill="1" applyBorder="1" applyAlignment="1">
      <alignment horizontal="center"/>
    </xf>
    <xf numFmtId="0" fontId="2" fillId="12" borderId="31" xfId="0" applyFont="1" applyFill="1" applyBorder="1"/>
    <xf numFmtId="0" fontId="2" fillId="12" borderId="30" xfId="0" applyFont="1" applyFill="1" applyBorder="1"/>
    <xf numFmtId="0" fontId="4" fillId="9" borderId="31" xfId="0" applyFont="1" applyFill="1" applyBorder="1"/>
    <xf numFmtId="1" fontId="2" fillId="0" borderId="23" xfId="0" applyNumberFormat="1" applyFont="1" applyBorder="1" applyAlignment="1">
      <alignment horizontal="center"/>
    </xf>
    <xf numFmtId="0" fontId="2" fillId="15" borderId="20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4" fillId="14" borderId="20" xfId="0" applyFont="1" applyFill="1" applyBorder="1" applyAlignment="1">
      <alignment horizontal="center"/>
    </xf>
    <xf numFmtId="0" fontId="14" fillId="0" borderId="0" xfId="0" applyFont="1"/>
    <xf numFmtId="0" fontId="2" fillId="10" borderId="16" xfId="0" applyFont="1" applyFill="1" applyBorder="1"/>
    <xf numFmtId="0" fontId="2" fillId="10" borderId="17" xfId="0" applyFont="1" applyFill="1" applyBorder="1"/>
    <xf numFmtId="1" fontId="2" fillId="14" borderId="18" xfId="0" applyNumberFormat="1" applyFont="1" applyFill="1" applyBorder="1" applyAlignment="1">
      <alignment horizontal="center"/>
    </xf>
    <xf numFmtId="1" fontId="2" fillId="14" borderId="19" xfId="0" applyNumberFormat="1" applyFont="1" applyFill="1" applyBorder="1" applyAlignment="1">
      <alignment horizontal="center"/>
    </xf>
    <xf numFmtId="1" fontId="2" fillId="14" borderId="20" xfId="0" applyNumberFormat="1" applyFont="1" applyFill="1" applyBorder="1" applyAlignment="1">
      <alignment horizontal="center"/>
    </xf>
    <xf numFmtId="1" fontId="9" fillId="14" borderId="18" xfId="0" applyNumberFormat="1" applyFont="1" applyFill="1" applyBorder="1" applyAlignment="1">
      <alignment horizontal="center"/>
    </xf>
    <xf numFmtId="1" fontId="9" fillId="14" borderId="20" xfId="0" applyNumberFormat="1" applyFont="1" applyFill="1" applyBorder="1" applyAlignment="1">
      <alignment horizontal="center"/>
    </xf>
    <xf numFmtId="1" fontId="15" fillId="14" borderId="19" xfId="0" applyNumberFormat="1" applyFont="1" applyFill="1" applyBorder="1" applyAlignment="1">
      <alignment horizontal="center"/>
    </xf>
    <xf numFmtId="1" fontId="9" fillId="14" borderId="22" xfId="0" applyNumberFormat="1" applyFont="1" applyFill="1" applyBorder="1" applyAlignment="1">
      <alignment horizontal="center"/>
    </xf>
    <xf numFmtId="1" fontId="2" fillId="14" borderId="23" xfId="0" applyNumberFormat="1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Border="1"/>
    <xf numFmtId="0" fontId="0" fillId="0" borderId="36" xfId="0" applyBorder="1"/>
    <xf numFmtId="1" fontId="4" fillId="0" borderId="18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" fontId="4" fillId="0" borderId="22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" fontId="4" fillId="14" borderId="37" xfId="0" applyNumberFormat="1" applyFont="1" applyFill="1" applyBorder="1" applyAlignment="1">
      <alignment horizontal="center"/>
    </xf>
    <xf numFmtId="0" fontId="0" fillId="10" borderId="0" xfId="0" applyFill="1" applyBorder="1"/>
    <xf numFmtId="0" fontId="2" fillId="9" borderId="16" xfId="0" applyFont="1" applyFill="1" applyBorder="1"/>
    <xf numFmtId="0" fontId="2" fillId="9" borderId="17" xfId="0" applyFont="1" applyFill="1" applyBorder="1"/>
    <xf numFmtId="1" fontId="6" fillId="16" borderId="0" xfId="0" applyNumberFormat="1" applyFont="1" applyFill="1" applyBorder="1" applyAlignment="1">
      <alignment horizontal="center" vertical="center"/>
    </xf>
    <xf numFmtId="1" fontId="6" fillId="17" borderId="39" xfId="0" applyNumberFormat="1" applyFont="1" applyFill="1" applyBorder="1" applyAlignment="1">
      <alignment horizontal="center" vertical="center"/>
    </xf>
    <xf numFmtId="1" fontId="6" fillId="17" borderId="40" xfId="0" applyNumberFormat="1" applyFont="1" applyFill="1" applyBorder="1" applyAlignment="1">
      <alignment horizontal="center" vertical="center"/>
    </xf>
    <xf numFmtId="1" fontId="6" fillId="17" borderId="41" xfId="0" applyNumberFormat="1" applyFont="1" applyFill="1" applyBorder="1" applyAlignment="1">
      <alignment horizontal="center" vertical="center"/>
    </xf>
    <xf numFmtId="1" fontId="2" fillId="7" borderId="42" xfId="0" applyNumberFormat="1" applyFont="1" applyFill="1" applyBorder="1" applyAlignment="1">
      <alignment horizontal="center" vertical="center"/>
    </xf>
    <xf numFmtId="1" fontId="2" fillId="7" borderId="43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6" fillId="0" borderId="44" xfId="0" applyNumberFormat="1" applyFont="1" applyFill="1" applyBorder="1" applyAlignment="1">
      <alignment horizontal="center"/>
    </xf>
    <xf numFmtId="1" fontId="15" fillId="7" borderId="42" xfId="0" applyNumberFormat="1" applyFont="1" applyFill="1" applyBorder="1" applyAlignment="1">
      <alignment horizontal="center" vertical="center"/>
    </xf>
    <xf numFmtId="1" fontId="17" fillId="7" borderId="43" xfId="0" applyNumberFormat="1" applyFont="1" applyFill="1" applyBorder="1" applyAlignment="1">
      <alignment horizontal="center" vertical="center"/>
    </xf>
    <xf numFmtId="1" fontId="15" fillId="7" borderId="8" xfId="0" applyNumberFormat="1" applyFont="1" applyFill="1" applyBorder="1" applyAlignment="1">
      <alignment horizontal="center" vertical="center"/>
    </xf>
    <xf numFmtId="1" fontId="9" fillId="7" borderId="42" xfId="0" applyNumberFormat="1" applyFont="1" applyFill="1" applyBorder="1" applyAlignment="1">
      <alignment horizontal="center" vertical="center"/>
    </xf>
    <xf numFmtId="1" fontId="9" fillId="7" borderId="43" xfId="0" applyNumberFormat="1" applyFont="1" applyFill="1" applyBorder="1" applyAlignment="1">
      <alignment horizontal="center" vertical="center"/>
    </xf>
    <xf numFmtId="1" fontId="9" fillId="7" borderId="45" xfId="0" applyNumberFormat="1" applyFont="1" applyFill="1" applyBorder="1" applyAlignment="1">
      <alignment horizontal="center"/>
    </xf>
    <xf numFmtId="0" fontId="18" fillId="0" borderId="46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14" borderId="10" xfId="0" applyNumberFormat="1" applyFont="1" applyFill="1" applyBorder="1" applyAlignment="1">
      <alignment horizontal="center"/>
    </xf>
    <xf numFmtId="1" fontId="2" fillId="14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4" fillId="0" borderId="48" xfId="0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/>
    </xf>
    <xf numFmtId="1" fontId="21" fillId="0" borderId="11" xfId="0" applyNumberFormat="1" applyFont="1" applyFill="1" applyBorder="1" applyAlignment="1">
      <alignment horizontal="center"/>
    </xf>
    <xf numFmtId="1" fontId="20" fillId="0" borderId="14" xfId="0" applyNumberFormat="1" applyFont="1" applyFill="1" applyBorder="1" applyAlignment="1">
      <alignment horizontal="center"/>
    </xf>
    <xf numFmtId="1" fontId="18" fillId="0" borderId="15" xfId="0" applyNumberFormat="1" applyFont="1" applyFill="1" applyBorder="1" applyAlignment="1">
      <alignment horizontal="center"/>
    </xf>
    <xf numFmtId="1" fontId="17" fillId="0" borderId="11" xfId="0" applyNumberFormat="1" applyFont="1" applyFill="1" applyBorder="1" applyAlignment="1">
      <alignment horizontal="center"/>
    </xf>
    <xf numFmtId="1" fontId="17" fillId="0" borderId="12" xfId="0" applyNumberFormat="1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/>
    </xf>
    <xf numFmtId="0" fontId="2" fillId="0" borderId="52" xfId="0" applyFont="1" applyBorder="1"/>
    <xf numFmtId="1" fontId="2" fillId="7" borderId="42" xfId="0" applyNumberFormat="1" applyFont="1" applyFill="1" applyBorder="1" applyAlignment="1">
      <alignment horizontal="center"/>
    </xf>
    <xf numFmtId="1" fontId="2" fillId="7" borderId="53" xfId="0" applyNumberFormat="1" applyFont="1" applyFill="1" applyBorder="1" applyAlignment="1">
      <alignment horizontal="center"/>
    </xf>
    <xf numFmtId="1" fontId="2" fillId="8" borderId="8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1" fontId="2" fillId="7" borderId="43" xfId="0" applyNumberFormat="1" applyFont="1" applyFill="1" applyBorder="1" applyAlignment="1">
      <alignment horizontal="center"/>
    </xf>
    <xf numFmtId="1" fontId="2" fillId="8" borderId="54" xfId="0" applyNumberFormat="1" applyFont="1" applyFill="1" applyBorder="1" applyAlignment="1">
      <alignment horizontal="center"/>
    </xf>
    <xf numFmtId="1" fontId="2" fillId="7" borderId="55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 vertical="center"/>
    </xf>
    <xf numFmtId="1" fontId="2" fillId="7" borderId="57" xfId="0" applyNumberFormat="1" applyFont="1" applyFill="1" applyBorder="1" applyAlignment="1">
      <alignment horizontal="center"/>
    </xf>
    <xf numFmtId="0" fontId="24" fillId="0" borderId="58" xfId="0" applyFont="1" applyBorder="1" applyAlignment="1">
      <alignment horizontal="center"/>
    </xf>
    <xf numFmtId="1" fontId="2" fillId="8" borderId="21" xfId="0" applyNumberFormat="1" applyFont="1" applyFill="1" applyBorder="1" applyAlignment="1">
      <alignment horizontal="center"/>
    </xf>
    <xf numFmtId="1" fontId="2" fillId="7" borderId="59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 vertical="center"/>
    </xf>
    <xf numFmtId="1" fontId="2" fillId="7" borderId="60" xfId="0" applyNumberFormat="1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 vertical="center"/>
    </xf>
    <xf numFmtId="1" fontId="4" fillId="11" borderId="59" xfId="0" applyNumberFormat="1" applyFont="1" applyFill="1" applyBorder="1" applyAlignment="1">
      <alignment horizontal="center"/>
    </xf>
    <xf numFmtId="1" fontId="4" fillId="11" borderId="20" xfId="0" applyNumberFormat="1" applyFont="1" applyFill="1" applyBorder="1" applyAlignment="1">
      <alignment horizontal="center" vertical="center"/>
    </xf>
    <xf numFmtId="1" fontId="4" fillId="0" borderId="59" xfId="0" applyNumberFormat="1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 vertical="center"/>
    </xf>
    <xf numFmtId="1" fontId="4" fillId="10" borderId="21" xfId="0" applyNumberFormat="1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 vertical="center"/>
    </xf>
    <xf numFmtId="0" fontId="4" fillId="0" borderId="17" xfId="0" applyFont="1" applyFill="1" applyBorder="1"/>
    <xf numFmtId="0" fontId="22" fillId="9" borderId="17" xfId="0" applyFont="1" applyFill="1" applyBorder="1"/>
    <xf numFmtId="1" fontId="2" fillId="0" borderId="59" xfId="0" applyNumberFormat="1" applyFont="1" applyFill="1" applyBorder="1" applyAlignment="1">
      <alignment horizontal="center"/>
    </xf>
    <xf numFmtId="1" fontId="2" fillId="10" borderId="59" xfId="0" applyNumberFormat="1" applyFont="1" applyFill="1" applyBorder="1" applyAlignment="1">
      <alignment horizontal="center"/>
    </xf>
    <xf numFmtId="0" fontId="18" fillId="0" borderId="16" xfId="0" applyFont="1" applyFill="1" applyBorder="1"/>
    <xf numFmtId="0" fontId="18" fillId="0" borderId="17" xfId="0" applyFont="1" applyFill="1" applyBorder="1"/>
    <xf numFmtId="1" fontId="18" fillId="0" borderId="18" xfId="0" applyNumberFormat="1" applyFont="1" applyFill="1" applyBorder="1" applyAlignment="1">
      <alignment horizontal="center"/>
    </xf>
    <xf numFmtId="1" fontId="17" fillId="0" borderId="19" xfId="0" applyNumberFormat="1" applyFont="1" applyFill="1" applyBorder="1" applyAlignment="1">
      <alignment horizontal="center"/>
    </xf>
    <xf numFmtId="1" fontId="18" fillId="8" borderId="20" xfId="0" applyNumberFormat="1" applyFont="1" applyFill="1" applyBorder="1" applyAlignment="1">
      <alignment horizontal="center"/>
    </xf>
    <xf numFmtId="1" fontId="18" fillId="0" borderId="21" xfId="0" applyNumberFormat="1" applyFont="1" applyFill="1" applyBorder="1" applyAlignment="1">
      <alignment horizontal="center"/>
    </xf>
    <xf numFmtId="1" fontId="18" fillId="0" borderId="19" xfId="0" applyNumberFormat="1" applyFont="1" applyFill="1" applyBorder="1" applyAlignment="1">
      <alignment horizontal="center"/>
    </xf>
    <xf numFmtId="1" fontId="18" fillId="8" borderId="21" xfId="0" applyNumberFormat="1" applyFont="1" applyFill="1" applyBorder="1" applyAlignment="1">
      <alignment horizontal="center"/>
    </xf>
    <xf numFmtId="1" fontId="18" fillId="0" borderId="59" xfId="0" applyNumberFormat="1" applyFont="1" applyFill="1" applyBorder="1" applyAlignment="1">
      <alignment horizontal="center"/>
    </xf>
    <xf numFmtId="1" fontId="18" fillId="9" borderId="20" xfId="0" applyNumberFormat="1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/>
    </xf>
    <xf numFmtId="0" fontId="26" fillId="0" borderId="0" xfId="0" applyFont="1"/>
    <xf numFmtId="1" fontId="4" fillId="11" borderId="61" xfId="0" applyNumberFormat="1" applyFont="1" applyFill="1" applyBorder="1" applyAlignment="1">
      <alignment horizontal="center"/>
    </xf>
    <xf numFmtId="1" fontId="4" fillId="11" borderId="25" xfId="0" applyNumberFormat="1" applyFont="1" applyFill="1" applyBorder="1" applyAlignment="1">
      <alignment horizontal="center"/>
    </xf>
    <xf numFmtId="3" fontId="27" fillId="12" borderId="16" xfId="0" applyNumberFormat="1" applyFont="1" applyFill="1" applyBorder="1"/>
    <xf numFmtId="0" fontId="27" fillId="12" borderId="17" xfId="0" applyFont="1" applyFill="1" applyBorder="1"/>
    <xf numFmtId="1" fontId="27" fillId="7" borderId="18" xfId="0" applyNumberFormat="1" applyFont="1" applyFill="1" applyBorder="1" applyAlignment="1">
      <alignment horizontal="center"/>
    </xf>
    <xf numFmtId="1" fontId="27" fillId="7" borderId="19" xfId="0" applyNumberFormat="1" applyFont="1" applyFill="1" applyBorder="1" applyAlignment="1">
      <alignment horizontal="center"/>
    </xf>
    <xf numFmtId="1" fontId="27" fillId="7" borderId="20" xfId="0" applyNumberFormat="1" applyFont="1" applyFill="1" applyBorder="1" applyAlignment="1">
      <alignment horizontal="center"/>
    </xf>
    <xf numFmtId="1" fontId="27" fillId="7" borderId="21" xfId="0" applyNumberFormat="1" applyFont="1" applyFill="1" applyBorder="1" applyAlignment="1">
      <alignment horizontal="center"/>
    </xf>
    <xf numFmtId="1" fontId="27" fillId="7" borderId="59" xfId="0" applyNumberFormat="1" applyFont="1" applyFill="1" applyBorder="1" applyAlignment="1">
      <alignment horizontal="center"/>
    </xf>
    <xf numFmtId="0" fontId="28" fillId="2" borderId="37" xfId="0" applyFont="1" applyFill="1" applyBorder="1" applyAlignment="1">
      <alignment horizontal="center" vertical="center"/>
    </xf>
    <xf numFmtId="0" fontId="29" fillId="0" borderId="0" xfId="0" applyFont="1"/>
    <xf numFmtId="1" fontId="2" fillId="15" borderId="59" xfId="0" applyNumberFormat="1" applyFont="1" applyFill="1" applyBorder="1" applyAlignment="1">
      <alignment horizontal="center"/>
    </xf>
    <xf numFmtId="1" fontId="2" fillId="8" borderId="20" xfId="0" applyNumberFormat="1" applyFont="1" applyFill="1" applyBorder="1" applyAlignment="1">
      <alignment horizontal="center" vertical="center"/>
    </xf>
    <xf numFmtId="0" fontId="4" fillId="9" borderId="62" xfId="0" applyFont="1" applyFill="1" applyBorder="1"/>
    <xf numFmtId="0" fontId="22" fillId="9" borderId="63" xfId="0" applyFont="1" applyFill="1" applyBorder="1"/>
    <xf numFmtId="1" fontId="4" fillId="9" borderId="64" xfId="0" applyNumberFormat="1" applyFont="1" applyFill="1" applyBorder="1" applyAlignment="1">
      <alignment horizontal="center" vertical="center"/>
    </xf>
    <xf numFmtId="1" fontId="6" fillId="17" borderId="2" xfId="0" applyNumberFormat="1" applyFont="1" applyFill="1" applyBorder="1" applyAlignment="1">
      <alignment horizontal="center"/>
    </xf>
    <xf numFmtId="1" fontId="6" fillId="17" borderId="40" xfId="0" applyNumberFormat="1" applyFont="1" applyFill="1" applyBorder="1" applyAlignment="1">
      <alignment horizontal="center"/>
    </xf>
    <xf numFmtId="1" fontId="6" fillId="17" borderId="41" xfId="0" applyNumberFormat="1" applyFont="1" applyFill="1" applyBorder="1" applyAlignment="1">
      <alignment horizontal="center"/>
    </xf>
    <xf numFmtId="1" fontId="15" fillId="7" borderId="43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" fontId="6" fillId="16" borderId="0" xfId="0" applyNumberFormat="1" applyFont="1" applyFill="1" applyBorder="1" applyAlignment="1">
      <alignment horizontal="center"/>
    </xf>
    <xf numFmtId="1" fontId="30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1" fontId="3" fillId="7" borderId="65" xfId="0" applyNumberFormat="1" applyFont="1" applyFill="1" applyBorder="1" applyAlignment="1">
      <alignment horizontal="center"/>
    </xf>
    <xf numFmtId="1" fontId="3" fillId="7" borderId="66" xfId="0" applyNumberFormat="1" applyFont="1" applyFill="1" applyBorder="1" applyAlignment="1">
      <alignment horizontal="center"/>
    </xf>
    <xf numFmtId="1" fontId="3" fillId="7" borderId="41" xfId="0" applyNumberFormat="1" applyFont="1" applyFill="1" applyBorder="1" applyAlignment="1">
      <alignment horizontal="center"/>
    </xf>
    <xf numFmtId="1" fontId="3" fillId="7" borderId="39" xfId="0" applyNumberFormat="1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1" fontId="3" fillId="7" borderId="67" xfId="0" applyNumberFormat="1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12" borderId="0" xfId="0" applyFill="1" applyBorder="1"/>
    <xf numFmtId="14" fontId="2" fillId="0" borderId="0" xfId="0" applyNumberFormat="1" applyFont="1"/>
    <xf numFmtId="0" fontId="0" fillId="0" borderId="68" xfId="0" applyBorder="1"/>
    <xf numFmtId="0" fontId="2" fillId="0" borderId="38" xfId="0" applyFont="1" applyBorder="1" applyAlignment="1">
      <alignment horizontal="left"/>
    </xf>
    <xf numFmtId="0" fontId="6" fillId="17" borderId="3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6" borderId="4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13" fillId="10" borderId="47" xfId="0" applyFont="1" applyFill="1" applyBorder="1" applyAlignment="1">
      <alignment horizontal="left"/>
    </xf>
    <xf numFmtId="0" fontId="13" fillId="10" borderId="1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6"/>
  <sheetViews>
    <sheetView tabSelected="1" topLeftCell="A31" workbookViewId="0">
      <selection activeCell="N8" sqref="N8"/>
    </sheetView>
  </sheetViews>
  <sheetFormatPr defaultRowHeight="14.4" x14ac:dyDescent="0.3"/>
  <cols>
    <col min="1" max="1" width="8" customWidth="1"/>
    <col min="2" max="2" width="24.5546875" customWidth="1"/>
    <col min="3" max="3" width="10.109375" customWidth="1"/>
    <col min="4" max="4" width="7.44140625" customWidth="1"/>
    <col min="5" max="5" width="7.33203125" bestFit="1" customWidth="1"/>
    <col min="6" max="6" width="7.33203125" customWidth="1"/>
    <col min="7" max="7" width="10.109375" customWidth="1"/>
    <col min="8" max="8" width="7.88671875" customWidth="1"/>
    <col min="9" max="9" width="7.33203125" bestFit="1" customWidth="1"/>
    <col min="10" max="10" width="8.6640625" customWidth="1"/>
    <col min="11" max="11" width="7.33203125" customWidth="1"/>
    <col min="12" max="12" width="11.33203125" bestFit="1" customWidth="1"/>
    <col min="13" max="13" width="8.6640625" customWidth="1"/>
    <col min="14" max="14" width="6.88671875" customWidth="1"/>
    <col min="15" max="15" width="9.109375" bestFit="1" customWidth="1"/>
    <col min="16" max="16" width="7.6640625" customWidth="1"/>
  </cols>
  <sheetData>
    <row r="1" spans="1:17" ht="17.399999999999999" x14ac:dyDescent="0.3">
      <c r="A1" s="1" t="s">
        <v>0</v>
      </c>
      <c r="B1" s="1"/>
      <c r="C1" s="1"/>
      <c r="D1" s="290" t="s">
        <v>1</v>
      </c>
      <c r="E1" s="290"/>
      <c r="F1" s="290"/>
      <c r="G1" s="290"/>
      <c r="H1" s="290"/>
      <c r="I1" s="290"/>
      <c r="J1" s="290"/>
      <c r="K1" s="290"/>
      <c r="L1" s="290"/>
      <c r="M1" s="290"/>
      <c r="N1" s="2"/>
      <c r="O1" s="3"/>
      <c r="P1" s="3"/>
    </row>
    <row r="2" spans="1:17" ht="17.399999999999999" x14ac:dyDescent="0.3">
      <c r="A2" s="291" t="s">
        <v>2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2" t="s">
        <v>3</v>
      </c>
      <c r="P2" s="4"/>
    </row>
    <row r="3" spans="1:17" ht="12" customHeight="1" thickBot="1" x14ac:dyDescent="0.35">
      <c r="A3" s="5"/>
      <c r="B3" s="6"/>
      <c r="C3" s="7"/>
      <c r="D3" s="7"/>
      <c r="E3" s="7"/>
      <c r="F3" s="7"/>
      <c r="G3" s="7"/>
      <c r="H3" s="7"/>
      <c r="I3" s="7"/>
      <c r="J3" s="8"/>
      <c r="K3" s="9"/>
      <c r="L3" s="9"/>
      <c r="M3" s="9"/>
      <c r="N3" s="8"/>
      <c r="O3" s="293"/>
      <c r="P3" s="10"/>
    </row>
    <row r="4" spans="1:17" ht="24.75" customHeight="1" thickBot="1" x14ac:dyDescent="0.35">
      <c r="A4" s="283" t="s">
        <v>4</v>
      </c>
      <c r="B4" s="284" t="s">
        <v>5</v>
      </c>
      <c r="C4" s="285" t="s">
        <v>6</v>
      </c>
      <c r="D4" s="285"/>
      <c r="E4" s="285"/>
      <c r="F4" s="294" t="s">
        <v>7</v>
      </c>
      <c r="G4" s="286" t="s">
        <v>8</v>
      </c>
      <c r="H4" s="286"/>
      <c r="I4" s="286"/>
      <c r="J4" s="287" t="s">
        <v>9</v>
      </c>
      <c r="K4" s="287"/>
      <c r="L4" s="296"/>
      <c r="M4" s="297" t="s">
        <v>10</v>
      </c>
      <c r="N4" s="276"/>
      <c r="O4" s="276"/>
      <c r="P4" s="288" t="s">
        <v>7</v>
      </c>
    </row>
    <row r="5" spans="1:17" ht="27" thickBot="1" x14ac:dyDescent="0.35">
      <c r="A5" s="283"/>
      <c r="B5" s="284"/>
      <c r="C5" s="11" t="s">
        <v>11</v>
      </c>
      <c r="D5" s="12" t="s">
        <v>12</v>
      </c>
      <c r="E5" s="13" t="s">
        <v>13</v>
      </c>
      <c r="F5" s="295"/>
      <c r="G5" s="11" t="s">
        <v>11</v>
      </c>
      <c r="H5" s="12" t="s">
        <v>12</v>
      </c>
      <c r="I5" s="13" t="s">
        <v>13</v>
      </c>
      <c r="J5" s="11" t="s">
        <v>11</v>
      </c>
      <c r="K5" s="12" t="s">
        <v>12</v>
      </c>
      <c r="L5" s="14" t="s">
        <v>13</v>
      </c>
      <c r="M5" s="15" t="s">
        <v>11</v>
      </c>
      <c r="N5" s="12" t="s">
        <v>12</v>
      </c>
      <c r="O5" s="13" t="s">
        <v>13</v>
      </c>
      <c r="P5" s="289"/>
    </row>
    <row r="6" spans="1:17" x14ac:dyDescent="0.3">
      <c r="A6" s="16">
        <v>5010330</v>
      </c>
      <c r="B6" s="17" t="s">
        <v>14</v>
      </c>
      <c r="C6" s="18">
        <v>47</v>
      </c>
      <c r="D6" s="19"/>
      <c r="E6" s="20">
        <f t="shared" ref="E6:E13" si="0">SUM(C6:D6)</f>
        <v>47</v>
      </c>
      <c r="F6" s="21"/>
      <c r="G6" s="18">
        <v>47</v>
      </c>
      <c r="H6" s="19"/>
      <c r="I6" s="20">
        <f>SUM(G6:H6)</f>
        <v>47</v>
      </c>
      <c r="J6" s="18">
        <v>47</v>
      </c>
      <c r="K6" s="19"/>
      <c r="L6" s="22">
        <f>SUM(J6)</f>
        <v>47</v>
      </c>
      <c r="M6" s="23">
        <v>50</v>
      </c>
      <c r="N6" s="24"/>
      <c r="O6" s="25">
        <f>SUM(M6:N6)</f>
        <v>50</v>
      </c>
      <c r="P6" s="26"/>
    </row>
    <row r="7" spans="1:17" x14ac:dyDescent="0.3">
      <c r="A7" s="16">
        <v>5010350</v>
      </c>
      <c r="B7" s="17" t="s">
        <v>15</v>
      </c>
      <c r="C7" s="18">
        <v>60</v>
      </c>
      <c r="D7" s="19"/>
      <c r="E7" s="20">
        <f t="shared" si="0"/>
        <v>60</v>
      </c>
      <c r="F7" s="27">
        <v>10</v>
      </c>
      <c r="G7" s="28">
        <v>180</v>
      </c>
      <c r="H7" s="19"/>
      <c r="I7" s="29">
        <f>SUM(G7)</f>
        <v>180</v>
      </c>
      <c r="J7" s="18">
        <v>45</v>
      </c>
      <c r="K7" s="19"/>
      <c r="L7" s="22">
        <f t="shared" ref="L7:L10" si="1">SUM(J7)</f>
        <v>45</v>
      </c>
      <c r="M7" s="23">
        <v>50</v>
      </c>
      <c r="N7" s="24">
        <v>10</v>
      </c>
      <c r="O7" s="25">
        <f>SUM(M7:N7)</f>
        <v>60</v>
      </c>
      <c r="P7" s="25">
        <v>10</v>
      </c>
      <c r="Q7" s="30"/>
    </row>
    <row r="8" spans="1:17" x14ac:dyDescent="0.3">
      <c r="A8" s="16">
        <v>5010351</v>
      </c>
      <c r="B8" s="17" t="s">
        <v>16</v>
      </c>
      <c r="C8" s="31"/>
      <c r="D8" s="19">
        <v>3</v>
      </c>
      <c r="E8" s="20">
        <f>SUM(D8)</f>
        <v>3</v>
      </c>
      <c r="F8" s="32"/>
      <c r="G8" s="31"/>
      <c r="H8" s="19">
        <v>3</v>
      </c>
      <c r="I8" s="20">
        <f>SUM(H8)</f>
        <v>3</v>
      </c>
      <c r="J8" s="18"/>
      <c r="K8" s="19">
        <v>9</v>
      </c>
      <c r="L8" s="22">
        <v>9</v>
      </c>
      <c r="M8" s="23"/>
      <c r="N8" s="24">
        <v>5</v>
      </c>
      <c r="O8" s="25">
        <v>5</v>
      </c>
      <c r="P8" s="33"/>
      <c r="Q8" s="30"/>
    </row>
    <row r="9" spans="1:17" x14ac:dyDescent="0.3">
      <c r="A9" s="16">
        <v>5010360</v>
      </c>
      <c r="B9" s="17" t="s">
        <v>17</v>
      </c>
      <c r="C9" s="18">
        <v>17</v>
      </c>
      <c r="D9" s="19"/>
      <c r="E9" s="20">
        <f t="shared" si="0"/>
        <v>17</v>
      </c>
      <c r="F9" s="21"/>
      <c r="G9" s="18">
        <v>17</v>
      </c>
      <c r="H9" s="19"/>
      <c r="I9" s="20">
        <f>SUM(G9)</f>
        <v>17</v>
      </c>
      <c r="J9" s="18">
        <v>12</v>
      </c>
      <c r="K9" s="19"/>
      <c r="L9" s="22">
        <f t="shared" si="1"/>
        <v>12</v>
      </c>
      <c r="M9" s="23">
        <v>25</v>
      </c>
      <c r="N9" s="24"/>
      <c r="O9" s="25">
        <f>SUM(M9)</f>
        <v>25</v>
      </c>
      <c r="P9" s="33"/>
      <c r="Q9" s="30"/>
    </row>
    <row r="10" spans="1:17" x14ac:dyDescent="0.3">
      <c r="A10" s="16">
        <v>5010500</v>
      </c>
      <c r="B10" s="17" t="s">
        <v>18</v>
      </c>
      <c r="C10" s="18">
        <v>310</v>
      </c>
      <c r="D10" s="19"/>
      <c r="E10" s="20">
        <f t="shared" si="0"/>
        <v>310</v>
      </c>
      <c r="F10" s="21"/>
      <c r="G10" s="18">
        <v>310</v>
      </c>
      <c r="H10" s="19"/>
      <c r="I10" s="20">
        <f>SUM(G10:H10)</f>
        <v>310</v>
      </c>
      <c r="J10" s="18">
        <v>310</v>
      </c>
      <c r="K10" s="19"/>
      <c r="L10" s="22">
        <f t="shared" si="1"/>
        <v>310</v>
      </c>
      <c r="M10" s="23">
        <v>320</v>
      </c>
      <c r="N10" s="24"/>
      <c r="O10" s="25">
        <f>SUM(M10)</f>
        <v>320</v>
      </c>
      <c r="P10" s="33"/>
      <c r="Q10" s="30"/>
    </row>
    <row r="11" spans="1:17" x14ac:dyDescent="0.3">
      <c r="A11" s="16">
        <v>5010501</v>
      </c>
      <c r="B11" s="17" t="s">
        <v>19</v>
      </c>
      <c r="C11" s="18">
        <v>10</v>
      </c>
      <c r="D11" s="19"/>
      <c r="E11" s="20">
        <f t="shared" si="0"/>
        <v>10</v>
      </c>
      <c r="F11" s="21"/>
      <c r="G11" s="18">
        <v>10</v>
      </c>
      <c r="H11" s="19"/>
      <c r="I11" s="20">
        <f>SUM(G11)</f>
        <v>10</v>
      </c>
      <c r="J11" s="18">
        <v>10</v>
      </c>
      <c r="K11" s="19"/>
      <c r="L11" s="22">
        <f>SUM(J11)</f>
        <v>10</v>
      </c>
      <c r="M11" s="34">
        <v>10</v>
      </c>
      <c r="N11" s="24"/>
      <c r="O11" s="25">
        <f>SUM(M11:N11)</f>
        <v>10</v>
      </c>
      <c r="P11" s="33"/>
    </row>
    <row r="12" spans="1:17" x14ac:dyDescent="0.3">
      <c r="A12" s="16">
        <v>5010502</v>
      </c>
      <c r="B12" s="17" t="s">
        <v>20</v>
      </c>
      <c r="C12" s="18">
        <v>15</v>
      </c>
      <c r="D12" s="19"/>
      <c r="E12" s="20">
        <f t="shared" si="0"/>
        <v>15</v>
      </c>
      <c r="F12" s="21"/>
      <c r="G12" s="18">
        <v>15</v>
      </c>
      <c r="H12" s="19"/>
      <c r="I12" s="20">
        <f>SUM(G12)</f>
        <v>15</v>
      </c>
      <c r="J12" s="18">
        <v>15</v>
      </c>
      <c r="K12" s="19"/>
      <c r="L12" s="22">
        <f>SUM(J12)</f>
        <v>15</v>
      </c>
      <c r="M12" s="23">
        <v>15</v>
      </c>
      <c r="N12" s="24"/>
      <c r="O12" s="25">
        <f>SUM(M12)</f>
        <v>15</v>
      </c>
      <c r="P12" s="33"/>
    </row>
    <row r="13" spans="1:17" x14ac:dyDescent="0.3">
      <c r="A13" s="16">
        <v>5010530</v>
      </c>
      <c r="B13" s="17" t="s">
        <v>21</v>
      </c>
      <c r="C13" s="18">
        <v>7</v>
      </c>
      <c r="D13" s="19"/>
      <c r="E13" s="20">
        <f t="shared" si="0"/>
        <v>7</v>
      </c>
      <c r="F13" s="21"/>
      <c r="G13" s="18">
        <v>7</v>
      </c>
      <c r="H13" s="19"/>
      <c r="I13" s="20">
        <f>SUM(G13)</f>
        <v>7</v>
      </c>
      <c r="J13" s="18">
        <v>5</v>
      </c>
      <c r="K13" s="19"/>
      <c r="L13" s="22">
        <f>SUM(J13)</f>
        <v>5</v>
      </c>
      <c r="M13" s="23">
        <v>10</v>
      </c>
      <c r="N13" s="24"/>
      <c r="O13" s="25">
        <f>SUM(M13)</f>
        <v>10</v>
      </c>
      <c r="P13" s="33"/>
    </row>
    <row r="14" spans="1:17" x14ac:dyDescent="0.3">
      <c r="C14" s="18"/>
      <c r="D14" s="19"/>
      <c r="E14" s="20"/>
      <c r="F14" s="21"/>
      <c r="G14" s="18"/>
      <c r="H14" s="19"/>
      <c r="I14" s="20"/>
      <c r="J14" s="18"/>
      <c r="K14" s="19"/>
      <c r="L14" s="22"/>
      <c r="M14" s="23"/>
      <c r="N14" s="24"/>
      <c r="O14" s="25"/>
      <c r="P14" s="33"/>
    </row>
    <row r="15" spans="1:17" x14ac:dyDescent="0.3">
      <c r="A15" s="35" t="s">
        <v>22</v>
      </c>
      <c r="B15" s="36" t="s">
        <v>23</v>
      </c>
      <c r="C15" s="37">
        <f t="shared" ref="C15:J15" si="2">SUM(C6:C14)</f>
        <v>466</v>
      </c>
      <c r="D15" s="38">
        <f t="shared" si="2"/>
        <v>3</v>
      </c>
      <c r="E15" s="39">
        <f t="shared" si="2"/>
        <v>469</v>
      </c>
      <c r="F15" s="39">
        <f t="shared" si="2"/>
        <v>10</v>
      </c>
      <c r="G15" s="37">
        <f t="shared" si="2"/>
        <v>586</v>
      </c>
      <c r="H15" s="38">
        <f t="shared" si="2"/>
        <v>3</v>
      </c>
      <c r="I15" s="39">
        <f t="shared" si="2"/>
        <v>589</v>
      </c>
      <c r="J15" s="37">
        <f t="shared" si="2"/>
        <v>444</v>
      </c>
      <c r="K15" s="38">
        <f>SUM(K8:K14)</f>
        <v>9</v>
      </c>
      <c r="L15" s="40">
        <f>SUM(L6:L14)</f>
        <v>453</v>
      </c>
      <c r="M15" s="41">
        <f>SUM(M6:M14)</f>
        <v>480</v>
      </c>
      <c r="N15" s="38">
        <f>SUM(N6:N14)</f>
        <v>15</v>
      </c>
      <c r="O15" s="39">
        <f>SUM(O6:O14)</f>
        <v>495</v>
      </c>
      <c r="P15" s="39">
        <f>SUM(P7:P14)</f>
        <v>10</v>
      </c>
    </row>
    <row r="16" spans="1:17" x14ac:dyDescent="0.3">
      <c r="A16" s="42"/>
      <c r="B16" s="43"/>
      <c r="C16" s="18"/>
      <c r="D16" s="19"/>
      <c r="E16" s="44"/>
      <c r="F16" s="45"/>
      <c r="G16" s="18"/>
      <c r="H16" s="19"/>
      <c r="I16" s="44"/>
      <c r="J16" s="18"/>
      <c r="K16" s="19"/>
      <c r="L16" s="46"/>
      <c r="M16" s="47"/>
      <c r="N16" s="48"/>
      <c r="O16" s="49"/>
      <c r="P16" s="49"/>
    </row>
    <row r="17" spans="1:17" x14ac:dyDescent="0.3">
      <c r="A17" s="16">
        <v>5020320</v>
      </c>
      <c r="B17" s="17" t="s">
        <v>24</v>
      </c>
      <c r="C17" s="18">
        <v>425</v>
      </c>
      <c r="D17" s="19"/>
      <c r="E17" s="20">
        <f>SUM(C17:D17)</f>
        <v>425</v>
      </c>
      <c r="F17" s="21"/>
      <c r="G17" s="50">
        <v>802</v>
      </c>
      <c r="H17" s="51"/>
      <c r="I17" s="52">
        <v>802</v>
      </c>
      <c r="J17" s="18">
        <v>802</v>
      </c>
      <c r="K17" s="53"/>
      <c r="L17" s="22">
        <f>SUM(J17)</f>
        <v>802</v>
      </c>
      <c r="M17" s="54">
        <v>316</v>
      </c>
      <c r="N17" s="24"/>
      <c r="O17" s="25">
        <f>SUM(M17:N17)</f>
        <v>316</v>
      </c>
      <c r="P17" s="33"/>
      <c r="Q17" s="55"/>
    </row>
    <row r="18" spans="1:17" s="56" customFormat="1" x14ac:dyDescent="0.3">
      <c r="A18" s="16">
        <v>5020330</v>
      </c>
      <c r="B18" s="17" t="s">
        <v>25</v>
      </c>
      <c r="C18" s="18">
        <v>16</v>
      </c>
      <c r="D18" s="19"/>
      <c r="E18" s="20">
        <f>SUM(C18:D18)</f>
        <v>16</v>
      </c>
      <c r="F18" s="21"/>
      <c r="G18" s="50">
        <v>16</v>
      </c>
      <c r="H18" s="51"/>
      <c r="I18" s="52">
        <v>16</v>
      </c>
      <c r="J18" s="18">
        <v>16</v>
      </c>
      <c r="K18" s="53"/>
      <c r="L18" s="22">
        <f>SUM(J18)</f>
        <v>16</v>
      </c>
      <c r="M18" s="54">
        <v>16</v>
      </c>
      <c r="N18" s="24"/>
      <c r="O18" s="25">
        <f>SUM(M18:N18)</f>
        <v>16</v>
      </c>
      <c r="P18" s="33"/>
    </row>
    <row r="19" spans="1:17" x14ac:dyDescent="0.3">
      <c r="A19" s="35" t="s">
        <v>26</v>
      </c>
      <c r="B19" s="36" t="s">
        <v>27</v>
      </c>
      <c r="C19" s="37">
        <f>SUM(C17:C18)</f>
        <v>441</v>
      </c>
      <c r="D19" s="38">
        <f>SUM(D17:D18)</f>
        <v>0</v>
      </c>
      <c r="E19" s="39">
        <f>SUM(E17:E18)</f>
        <v>441</v>
      </c>
      <c r="F19" s="57">
        <v>0</v>
      </c>
      <c r="G19" s="37">
        <f>SUM(G17:G18)</f>
        <v>818</v>
      </c>
      <c r="H19" s="38"/>
      <c r="I19" s="39">
        <f>SUM(I17:I18)</f>
        <v>818</v>
      </c>
      <c r="J19" s="37">
        <f>SUM(J17:J18)</f>
        <v>818</v>
      </c>
      <c r="K19" s="38"/>
      <c r="L19" s="40">
        <f>SUM(L17:L18)</f>
        <v>818</v>
      </c>
      <c r="M19" s="41">
        <f>SUM(M17:M18)</f>
        <v>332</v>
      </c>
      <c r="N19" s="38"/>
      <c r="O19" s="39">
        <f>SUM(O17:O18)</f>
        <v>332</v>
      </c>
      <c r="P19" s="58"/>
    </row>
    <row r="20" spans="1:17" x14ac:dyDescent="0.3">
      <c r="A20" s="59"/>
      <c r="B20" s="60"/>
      <c r="C20" s="18"/>
      <c r="D20" s="19"/>
      <c r="E20" s="44"/>
      <c r="F20" s="61"/>
      <c r="G20" s="18"/>
      <c r="H20" s="19"/>
      <c r="I20" s="44"/>
      <c r="J20" s="18"/>
      <c r="K20" s="19"/>
      <c r="L20" s="46"/>
      <c r="M20" s="23"/>
      <c r="N20" s="24"/>
      <c r="O20" s="62"/>
      <c r="P20" s="33"/>
    </row>
    <row r="21" spans="1:17" x14ac:dyDescent="0.3">
      <c r="A21" s="35" t="s">
        <v>28</v>
      </c>
      <c r="B21" s="63" t="s">
        <v>29</v>
      </c>
      <c r="C21" s="37">
        <v>0</v>
      </c>
      <c r="D21" s="38">
        <v>0</v>
      </c>
      <c r="E21" s="39">
        <f>SUM(C21:D21)</f>
        <v>0</v>
      </c>
      <c r="F21" s="57">
        <v>0</v>
      </c>
      <c r="G21" s="37">
        <v>0</v>
      </c>
      <c r="H21" s="38"/>
      <c r="I21" s="39">
        <v>0</v>
      </c>
      <c r="J21" s="37">
        <v>0</v>
      </c>
      <c r="K21" s="38"/>
      <c r="L21" s="64">
        <v>0</v>
      </c>
      <c r="M21" s="41">
        <v>0</v>
      </c>
      <c r="N21" s="38"/>
      <c r="O21" s="39">
        <v>0</v>
      </c>
      <c r="P21" s="58"/>
      <c r="Q21" s="55"/>
    </row>
    <row r="22" spans="1:17" x14ac:dyDescent="0.3">
      <c r="A22" s="42"/>
      <c r="B22" s="65"/>
      <c r="C22" s="18"/>
      <c r="D22" s="19"/>
      <c r="E22" s="44"/>
      <c r="F22" s="61"/>
      <c r="G22" s="18"/>
      <c r="H22" s="19"/>
      <c r="I22" s="44"/>
      <c r="J22" s="18"/>
      <c r="K22" s="19"/>
      <c r="L22" s="66"/>
      <c r="M22" s="67"/>
      <c r="N22" s="19"/>
      <c r="O22" s="44"/>
      <c r="P22" s="68"/>
    </row>
    <row r="23" spans="1:17" x14ac:dyDescent="0.3">
      <c r="A23" s="35" t="s">
        <v>30</v>
      </c>
      <c r="B23" s="63" t="s">
        <v>31</v>
      </c>
      <c r="C23" s="37">
        <v>0</v>
      </c>
      <c r="D23" s="38">
        <v>0</v>
      </c>
      <c r="E23" s="39">
        <f>SUM(C23:D23)</f>
        <v>0</v>
      </c>
      <c r="F23" s="57">
        <v>0</v>
      </c>
      <c r="G23" s="37">
        <v>0</v>
      </c>
      <c r="H23" s="38"/>
      <c r="I23" s="39">
        <v>0</v>
      </c>
      <c r="J23" s="37">
        <v>0</v>
      </c>
      <c r="K23" s="38"/>
      <c r="L23" s="64">
        <v>0</v>
      </c>
      <c r="M23" s="41">
        <v>0</v>
      </c>
      <c r="N23" s="38"/>
      <c r="O23" s="39">
        <v>0</v>
      </c>
      <c r="P23" s="58"/>
    </row>
    <row r="24" spans="1:17" s="56" customFormat="1" x14ac:dyDescent="0.3">
      <c r="A24" s="42"/>
      <c r="B24" s="65"/>
      <c r="C24" s="18"/>
      <c r="D24" s="19"/>
      <c r="E24" s="44"/>
      <c r="F24" s="61"/>
      <c r="G24" s="18"/>
      <c r="H24" s="19"/>
      <c r="I24" s="44"/>
      <c r="J24" s="18"/>
      <c r="K24" s="19"/>
      <c r="L24" s="66"/>
      <c r="M24" s="67"/>
      <c r="N24" s="19"/>
      <c r="O24" s="44"/>
      <c r="P24" s="68"/>
    </row>
    <row r="25" spans="1:17" s="56" customFormat="1" x14ac:dyDescent="0.3">
      <c r="A25" s="35" t="s">
        <v>32</v>
      </c>
      <c r="B25" s="63" t="s">
        <v>33</v>
      </c>
      <c r="C25" s="37">
        <v>0</v>
      </c>
      <c r="D25" s="38">
        <v>0</v>
      </c>
      <c r="E25" s="39">
        <f>SUM(C25:D25)</f>
        <v>0</v>
      </c>
      <c r="F25" s="57">
        <v>0</v>
      </c>
      <c r="G25" s="37">
        <v>0</v>
      </c>
      <c r="H25" s="38"/>
      <c r="I25" s="39">
        <v>0</v>
      </c>
      <c r="J25" s="37">
        <v>0</v>
      </c>
      <c r="K25" s="38"/>
      <c r="L25" s="64">
        <v>0</v>
      </c>
      <c r="M25" s="41">
        <v>0</v>
      </c>
      <c r="N25" s="38"/>
      <c r="O25" s="39">
        <v>0</v>
      </c>
      <c r="P25" s="58"/>
    </row>
    <row r="26" spans="1:17" s="56" customFormat="1" x14ac:dyDescent="0.3">
      <c r="A26" s="42"/>
      <c r="B26" s="65"/>
      <c r="C26" s="18"/>
      <c r="D26" s="19"/>
      <c r="E26" s="44"/>
      <c r="F26" s="61"/>
      <c r="G26" s="18"/>
      <c r="H26" s="19"/>
      <c r="I26" s="44"/>
      <c r="J26" s="18"/>
      <c r="K26" s="19"/>
      <c r="L26" s="66"/>
      <c r="M26" s="67"/>
      <c r="N26" s="19"/>
      <c r="O26" s="44"/>
      <c r="P26" s="68"/>
    </row>
    <row r="27" spans="1:17" s="56" customFormat="1" x14ac:dyDescent="0.3">
      <c r="A27" s="35">
        <v>5110300</v>
      </c>
      <c r="B27" s="63" t="s">
        <v>34</v>
      </c>
      <c r="C27" s="37">
        <v>50</v>
      </c>
      <c r="D27" s="38">
        <v>0</v>
      </c>
      <c r="E27" s="39">
        <f>SUM(C27:D27)</f>
        <v>50</v>
      </c>
      <c r="F27" s="57">
        <v>0</v>
      </c>
      <c r="G27" s="37">
        <v>50</v>
      </c>
      <c r="H27" s="38"/>
      <c r="I27" s="39">
        <v>50</v>
      </c>
      <c r="J27" s="37">
        <v>30</v>
      </c>
      <c r="K27" s="38"/>
      <c r="L27" s="64">
        <f>SUM(J27)</f>
        <v>30</v>
      </c>
      <c r="M27" s="41">
        <v>50</v>
      </c>
      <c r="N27" s="38"/>
      <c r="O27" s="39">
        <f>SUM(M27)</f>
        <v>50</v>
      </c>
      <c r="P27" s="58"/>
    </row>
    <row r="28" spans="1:17" s="56" customFormat="1" x14ac:dyDescent="0.3">
      <c r="A28" s="42"/>
      <c r="B28" s="65"/>
      <c r="C28" s="18"/>
      <c r="D28" s="19"/>
      <c r="E28" s="44"/>
      <c r="F28" s="61"/>
      <c r="G28" s="18"/>
      <c r="H28" s="19"/>
      <c r="I28" s="44"/>
      <c r="J28" s="18"/>
      <c r="K28" s="19"/>
      <c r="L28" s="66"/>
      <c r="M28" s="67"/>
      <c r="N28" s="19"/>
      <c r="O28" s="44"/>
      <c r="P28" s="68"/>
    </row>
    <row r="29" spans="1:17" x14ac:dyDescent="0.3">
      <c r="A29" s="42">
        <v>5120500</v>
      </c>
      <c r="B29" s="65" t="s">
        <v>35</v>
      </c>
      <c r="C29" s="18">
        <v>12</v>
      </c>
      <c r="D29" s="19"/>
      <c r="E29" s="20">
        <f>SUM(C29:D29)</f>
        <v>12</v>
      </c>
      <c r="F29" s="61"/>
      <c r="G29" s="18">
        <v>12</v>
      </c>
      <c r="H29" s="19"/>
      <c r="I29" s="20">
        <f>SUM(G29)</f>
        <v>12</v>
      </c>
      <c r="J29" s="18">
        <v>8</v>
      </c>
      <c r="K29" s="19"/>
      <c r="L29" s="69">
        <f>SUM(J29)</f>
        <v>8</v>
      </c>
      <c r="M29" s="67">
        <v>10</v>
      </c>
      <c r="N29" s="19"/>
      <c r="O29" s="20">
        <f>SUM(M29:N29)</f>
        <v>10</v>
      </c>
      <c r="P29" s="68"/>
      <c r="Q29" s="55"/>
    </row>
    <row r="30" spans="1:17" x14ac:dyDescent="0.3">
      <c r="A30" s="35" t="s">
        <v>36</v>
      </c>
      <c r="B30" s="63" t="s">
        <v>37</v>
      </c>
      <c r="C30" s="37">
        <f>SUM(C29)</f>
        <v>12</v>
      </c>
      <c r="D30" s="38">
        <f>SUM(D29)</f>
        <v>0</v>
      </c>
      <c r="E30" s="39">
        <f>SUM(C30:D30)</f>
        <v>12</v>
      </c>
      <c r="F30" s="57">
        <v>0</v>
      </c>
      <c r="G30" s="37">
        <f>SUM(G29)</f>
        <v>12</v>
      </c>
      <c r="H30" s="38"/>
      <c r="I30" s="39">
        <f>SUM(G30)</f>
        <v>12</v>
      </c>
      <c r="J30" s="37">
        <f>SUM(J29)</f>
        <v>8</v>
      </c>
      <c r="K30" s="38"/>
      <c r="L30" s="64">
        <f>SUM(L29)</f>
        <v>8</v>
      </c>
      <c r="M30" s="41">
        <v>10</v>
      </c>
      <c r="N30" s="38"/>
      <c r="O30" s="39">
        <v>10</v>
      </c>
      <c r="P30" s="58"/>
    </row>
    <row r="31" spans="1:17" x14ac:dyDescent="0.3">
      <c r="A31" s="42"/>
      <c r="B31" s="43"/>
      <c r="C31" s="18"/>
      <c r="D31" s="19"/>
      <c r="E31" s="44"/>
      <c r="F31" s="45"/>
      <c r="G31" s="18"/>
      <c r="H31" s="19"/>
      <c r="I31" s="44"/>
      <c r="J31" s="18"/>
      <c r="K31" s="19"/>
      <c r="L31" s="66"/>
      <c r="M31" s="67"/>
      <c r="N31" s="19"/>
      <c r="O31" s="44"/>
      <c r="P31" s="44"/>
    </row>
    <row r="32" spans="1:17" x14ac:dyDescent="0.3">
      <c r="A32" s="42">
        <v>5130300</v>
      </c>
      <c r="B32" s="43" t="s">
        <v>38</v>
      </c>
      <c r="C32" s="18">
        <v>20</v>
      </c>
      <c r="D32" s="19"/>
      <c r="E32" s="44">
        <f>SUM(C32)</f>
        <v>20</v>
      </c>
      <c r="F32" s="45">
        <v>10</v>
      </c>
      <c r="G32" s="18">
        <v>20</v>
      </c>
      <c r="H32" s="19"/>
      <c r="I32" s="44">
        <f>SUM(G32)</f>
        <v>20</v>
      </c>
      <c r="J32" s="18">
        <v>15</v>
      </c>
      <c r="K32" s="19"/>
      <c r="L32" s="66">
        <f>SUM(J32)</f>
        <v>15</v>
      </c>
      <c r="M32" s="67">
        <v>15</v>
      </c>
      <c r="N32" s="19">
        <v>5</v>
      </c>
      <c r="O32" s="44">
        <f>SUM(M32:N32)</f>
        <v>20</v>
      </c>
      <c r="P32" s="44"/>
      <c r="Q32" s="55"/>
    </row>
    <row r="33" spans="1:17" s="56" customFormat="1" x14ac:dyDescent="0.3">
      <c r="A33" s="70"/>
      <c r="B33" s="71"/>
      <c r="C33" s="31"/>
      <c r="D33" s="72"/>
      <c r="E33" s="73"/>
      <c r="F33" s="74"/>
      <c r="G33" s="31"/>
      <c r="H33" s="72"/>
      <c r="I33" s="73"/>
      <c r="J33" s="31"/>
      <c r="K33" s="72"/>
      <c r="L33" s="75"/>
      <c r="M33" s="76"/>
      <c r="N33" s="72"/>
      <c r="O33" s="73"/>
      <c r="P33" s="44"/>
    </row>
    <row r="34" spans="1:17" s="56" customFormat="1" x14ac:dyDescent="0.3">
      <c r="A34" s="77">
        <v>5130300</v>
      </c>
      <c r="B34" s="36" t="s">
        <v>38</v>
      </c>
      <c r="C34" s="37">
        <f>SUM(C32+C33)</f>
        <v>20</v>
      </c>
      <c r="D34" s="38">
        <v>0</v>
      </c>
      <c r="E34" s="39">
        <f>SUM(C34:D34)</f>
        <v>20</v>
      </c>
      <c r="F34" s="78">
        <f>SUM(F32+F33)</f>
        <v>10</v>
      </c>
      <c r="G34" s="37">
        <f>SUM(G32:G33)</f>
        <v>20</v>
      </c>
      <c r="H34" s="38"/>
      <c r="I34" s="39">
        <f>SUM(G34)</f>
        <v>20</v>
      </c>
      <c r="J34" s="37">
        <f>SUM(J31:J33)</f>
        <v>15</v>
      </c>
      <c r="K34" s="38"/>
      <c r="L34" s="64">
        <f>SUM(L32:L33)</f>
        <v>15</v>
      </c>
      <c r="M34" s="41">
        <f>SUM(M32:M33)</f>
        <v>15</v>
      </c>
      <c r="N34" s="38">
        <f>SUM(N32:N33)</f>
        <v>5</v>
      </c>
      <c r="O34" s="39">
        <f>SUM(O32:O33)</f>
        <v>20</v>
      </c>
      <c r="P34" s="39">
        <v>5</v>
      </c>
    </row>
    <row r="35" spans="1:17" s="56" customFormat="1" x14ac:dyDescent="0.3">
      <c r="A35" s="42"/>
      <c r="B35" s="43"/>
      <c r="C35" s="18"/>
      <c r="D35" s="19"/>
      <c r="E35" s="44"/>
      <c r="F35" s="45"/>
      <c r="G35" s="18"/>
      <c r="H35" s="19"/>
      <c r="I35" s="44"/>
      <c r="J35" s="18"/>
      <c r="K35" s="19"/>
      <c r="L35" s="46"/>
      <c r="M35" s="23"/>
      <c r="N35" s="24"/>
      <c r="O35" s="62"/>
      <c r="P35" s="62"/>
    </row>
    <row r="36" spans="1:17" x14ac:dyDescent="0.3">
      <c r="A36" s="42">
        <v>5180300</v>
      </c>
      <c r="B36" s="43" t="s">
        <v>39</v>
      </c>
      <c r="C36" s="18">
        <v>4</v>
      </c>
      <c r="D36" s="19"/>
      <c r="E36" s="20">
        <f t="shared" ref="E36:E44" si="3">SUM(C36:D36)</f>
        <v>4</v>
      </c>
      <c r="F36" s="21"/>
      <c r="G36" s="18">
        <v>4</v>
      </c>
      <c r="H36" s="19"/>
      <c r="I36" s="20">
        <f t="shared" ref="I36:I43" si="4">SUM(G36)</f>
        <v>4</v>
      </c>
      <c r="J36" s="18">
        <v>5</v>
      </c>
      <c r="K36" s="19"/>
      <c r="L36" s="22">
        <f>SUM(J36)</f>
        <v>5</v>
      </c>
      <c r="M36" s="23">
        <v>5</v>
      </c>
      <c r="N36" s="24"/>
      <c r="O36" s="25">
        <f>SUM(M36:N36)</f>
        <v>5</v>
      </c>
      <c r="P36" s="33"/>
      <c r="Q36" s="55"/>
    </row>
    <row r="37" spans="1:17" x14ac:dyDescent="0.3">
      <c r="A37" s="79">
        <v>5180310</v>
      </c>
      <c r="B37" s="17" t="s">
        <v>40</v>
      </c>
      <c r="C37" s="18">
        <v>4</v>
      </c>
      <c r="D37" s="19"/>
      <c r="E37" s="20">
        <f t="shared" si="3"/>
        <v>4</v>
      </c>
      <c r="F37" s="21"/>
      <c r="G37" s="18">
        <v>4</v>
      </c>
      <c r="H37" s="72"/>
      <c r="I37" s="20">
        <f t="shared" si="4"/>
        <v>4</v>
      </c>
      <c r="J37" s="18">
        <v>10</v>
      </c>
      <c r="K37" s="19"/>
      <c r="L37" s="22">
        <f>SUM(J37:K37)</f>
        <v>10</v>
      </c>
      <c r="M37" s="23">
        <v>10</v>
      </c>
      <c r="N37" s="24"/>
      <c r="O37" s="25">
        <f>SUM(M37:N37)</f>
        <v>10</v>
      </c>
      <c r="P37" s="33"/>
    </row>
    <row r="38" spans="1:17" x14ac:dyDescent="0.3">
      <c r="A38" s="79">
        <v>5180350</v>
      </c>
      <c r="B38" s="17" t="s">
        <v>41</v>
      </c>
      <c r="C38" s="18">
        <v>6</v>
      </c>
      <c r="D38" s="19"/>
      <c r="E38" s="20">
        <f t="shared" si="3"/>
        <v>6</v>
      </c>
      <c r="F38" s="21"/>
      <c r="G38" s="18">
        <v>6</v>
      </c>
      <c r="H38" s="19"/>
      <c r="I38" s="20">
        <f t="shared" si="4"/>
        <v>6</v>
      </c>
      <c r="J38" s="18">
        <v>6</v>
      </c>
      <c r="K38" s="19"/>
      <c r="L38" s="22">
        <f t="shared" ref="L38:L44" si="5">SUM(J38)</f>
        <v>6</v>
      </c>
      <c r="M38" s="34">
        <v>4</v>
      </c>
      <c r="N38" s="24"/>
      <c r="O38" s="25">
        <f t="shared" ref="O38:O44" si="6">SUM(M38)</f>
        <v>4</v>
      </c>
      <c r="P38" s="33"/>
    </row>
    <row r="39" spans="1:17" x14ac:dyDescent="0.3">
      <c r="A39" s="79">
        <v>5180360</v>
      </c>
      <c r="B39" s="17" t="s">
        <v>42</v>
      </c>
      <c r="C39" s="18">
        <v>60</v>
      </c>
      <c r="D39" s="19"/>
      <c r="E39" s="20">
        <f t="shared" si="3"/>
        <v>60</v>
      </c>
      <c r="F39" s="21"/>
      <c r="G39" s="18">
        <v>60</v>
      </c>
      <c r="H39" s="19"/>
      <c r="I39" s="20">
        <f t="shared" si="4"/>
        <v>60</v>
      </c>
      <c r="J39" s="18">
        <v>58</v>
      </c>
      <c r="K39" s="19"/>
      <c r="L39" s="22">
        <f t="shared" si="5"/>
        <v>58</v>
      </c>
      <c r="M39" s="23">
        <v>60</v>
      </c>
      <c r="N39" s="24"/>
      <c r="O39" s="25">
        <f t="shared" si="6"/>
        <v>60</v>
      </c>
      <c r="P39" s="33"/>
    </row>
    <row r="40" spans="1:17" x14ac:dyDescent="0.3">
      <c r="A40" s="79">
        <v>5180380</v>
      </c>
      <c r="B40" s="17" t="s">
        <v>43</v>
      </c>
      <c r="C40" s="18">
        <v>1</v>
      </c>
      <c r="D40" s="19"/>
      <c r="E40" s="20">
        <f t="shared" si="3"/>
        <v>1</v>
      </c>
      <c r="F40" s="21"/>
      <c r="G40" s="18">
        <v>1</v>
      </c>
      <c r="H40" s="19"/>
      <c r="I40" s="20">
        <f t="shared" si="4"/>
        <v>1</v>
      </c>
      <c r="J40" s="18">
        <v>1</v>
      </c>
      <c r="K40" s="19"/>
      <c r="L40" s="22">
        <f t="shared" si="5"/>
        <v>1</v>
      </c>
      <c r="M40" s="23">
        <v>1</v>
      </c>
      <c r="N40" s="24"/>
      <c r="O40" s="25">
        <f t="shared" si="6"/>
        <v>1</v>
      </c>
      <c r="P40" s="33"/>
    </row>
    <row r="41" spans="1:17" x14ac:dyDescent="0.3">
      <c r="A41" s="79">
        <v>5180390</v>
      </c>
      <c r="B41" s="17" t="s">
        <v>44</v>
      </c>
      <c r="C41" s="18">
        <v>3</v>
      </c>
      <c r="D41" s="19"/>
      <c r="E41" s="20">
        <f t="shared" si="3"/>
        <v>3</v>
      </c>
      <c r="F41" s="21"/>
      <c r="G41" s="18">
        <v>3</v>
      </c>
      <c r="H41" s="19"/>
      <c r="I41" s="20">
        <f t="shared" si="4"/>
        <v>3</v>
      </c>
      <c r="J41" s="18">
        <v>3</v>
      </c>
      <c r="K41" s="19"/>
      <c r="L41" s="22">
        <f t="shared" si="5"/>
        <v>3</v>
      </c>
      <c r="M41" s="23">
        <v>3</v>
      </c>
      <c r="N41" s="24"/>
      <c r="O41" s="25">
        <f t="shared" si="6"/>
        <v>3</v>
      </c>
      <c r="P41" s="33"/>
    </row>
    <row r="42" spans="1:17" x14ac:dyDescent="0.3">
      <c r="A42" s="79">
        <v>5180410</v>
      </c>
      <c r="B42" s="80" t="s">
        <v>45</v>
      </c>
      <c r="C42" s="18">
        <v>160</v>
      </c>
      <c r="D42" s="19"/>
      <c r="E42" s="20">
        <f t="shared" si="3"/>
        <v>160</v>
      </c>
      <c r="F42" s="27">
        <v>100</v>
      </c>
      <c r="G42" s="18">
        <v>344</v>
      </c>
      <c r="H42" s="72"/>
      <c r="I42" s="20">
        <f t="shared" si="4"/>
        <v>344</v>
      </c>
      <c r="J42" s="18">
        <v>500</v>
      </c>
      <c r="K42" s="19"/>
      <c r="L42" s="22">
        <v>500</v>
      </c>
      <c r="M42" s="23">
        <v>92</v>
      </c>
      <c r="N42" s="48">
        <v>100</v>
      </c>
      <c r="O42" s="25">
        <v>192</v>
      </c>
      <c r="P42" s="25">
        <v>100</v>
      </c>
    </row>
    <row r="43" spans="1:17" x14ac:dyDescent="0.3">
      <c r="A43" s="79">
        <v>5180430</v>
      </c>
      <c r="B43" s="80" t="s">
        <v>46</v>
      </c>
      <c r="C43" s="18">
        <v>3</v>
      </c>
      <c r="D43" s="19"/>
      <c r="E43" s="20">
        <f t="shared" si="3"/>
        <v>3</v>
      </c>
      <c r="F43" s="27"/>
      <c r="G43" s="18">
        <v>3</v>
      </c>
      <c r="H43" s="72"/>
      <c r="I43" s="20">
        <f t="shared" si="4"/>
        <v>3</v>
      </c>
      <c r="J43" s="18">
        <v>4</v>
      </c>
      <c r="K43" s="19"/>
      <c r="L43" s="22">
        <f t="shared" si="5"/>
        <v>4</v>
      </c>
      <c r="M43" s="23">
        <v>4</v>
      </c>
      <c r="N43" s="48"/>
      <c r="O43" s="25">
        <f t="shared" si="6"/>
        <v>4</v>
      </c>
      <c r="P43" s="33" t="s">
        <v>47</v>
      </c>
    </row>
    <row r="44" spans="1:17" x14ac:dyDescent="0.3">
      <c r="A44" s="79">
        <v>5180510</v>
      </c>
      <c r="B44" s="80" t="s">
        <v>48</v>
      </c>
      <c r="C44" s="18">
        <v>15</v>
      </c>
      <c r="D44" s="19"/>
      <c r="E44" s="20">
        <f t="shared" si="3"/>
        <v>15</v>
      </c>
      <c r="F44" s="21"/>
      <c r="G44" s="18">
        <v>15</v>
      </c>
      <c r="H44" s="19"/>
      <c r="I44" s="20">
        <f>SUM(G44)</f>
        <v>15</v>
      </c>
      <c r="J44" s="18">
        <v>12</v>
      </c>
      <c r="K44" s="19"/>
      <c r="L44" s="22">
        <f t="shared" si="5"/>
        <v>12</v>
      </c>
      <c r="M44" s="23">
        <v>15</v>
      </c>
      <c r="N44" s="24"/>
      <c r="O44" s="25">
        <f t="shared" si="6"/>
        <v>15</v>
      </c>
      <c r="P44" s="33"/>
    </row>
    <row r="45" spans="1:17" x14ac:dyDescent="0.3">
      <c r="A45" s="35" t="s">
        <v>49</v>
      </c>
      <c r="B45" s="36" t="s">
        <v>50</v>
      </c>
      <c r="C45" s="37">
        <f>SUM(C36:C44)</f>
        <v>256</v>
      </c>
      <c r="D45" s="38">
        <f>SUM(D36:D44)</f>
        <v>0</v>
      </c>
      <c r="E45" s="39">
        <f>SUM(E36:E44)</f>
        <v>256</v>
      </c>
      <c r="F45" s="39">
        <f>SUM(F36:F44)</f>
        <v>100</v>
      </c>
      <c r="G45" s="37">
        <f>SUM(G36:G44)</f>
        <v>440</v>
      </c>
      <c r="H45" s="38"/>
      <c r="I45" s="39">
        <f>SUM(I36:I44)</f>
        <v>440</v>
      </c>
      <c r="J45" s="37">
        <f>SUM(J36:J44)</f>
        <v>599</v>
      </c>
      <c r="K45" s="38"/>
      <c r="L45" s="40">
        <f>SUM(L36:L44)</f>
        <v>599</v>
      </c>
      <c r="M45" s="41">
        <f>SUM(M36:M44)</f>
        <v>194</v>
      </c>
      <c r="N45" s="38">
        <f>SUM(N42:N44)</f>
        <v>100</v>
      </c>
      <c r="O45" s="39">
        <f>SUM(O36:O44)</f>
        <v>294</v>
      </c>
      <c r="P45" s="39">
        <f>SUM(P42:P44)</f>
        <v>100</v>
      </c>
    </row>
    <row r="46" spans="1:17" x14ac:dyDescent="0.3">
      <c r="A46" s="42"/>
      <c r="B46" s="43"/>
      <c r="C46" s="18"/>
      <c r="D46" s="19"/>
      <c r="E46" s="44"/>
      <c r="F46" s="45"/>
      <c r="G46" s="18"/>
      <c r="H46" s="19"/>
      <c r="I46" s="44"/>
      <c r="J46" s="18"/>
      <c r="K46" s="19"/>
      <c r="L46" s="46"/>
      <c r="M46" s="23"/>
      <c r="N46" s="24"/>
      <c r="O46" s="62"/>
      <c r="P46" s="62"/>
    </row>
    <row r="47" spans="1:17" x14ac:dyDescent="0.3">
      <c r="A47" s="42">
        <v>5210500</v>
      </c>
      <c r="B47" s="43" t="s">
        <v>51</v>
      </c>
      <c r="C47" s="18">
        <v>4037</v>
      </c>
      <c r="D47" s="19"/>
      <c r="E47" s="20">
        <f t="shared" ref="E47:E50" si="7">SUM(C47:D47)</f>
        <v>4037</v>
      </c>
      <c r="F47" s="21"/>
      <c r="G47" s="81">
        <v>4037</v>
      </c>
      <c r="H47" s="82"/>
      <c r="I47" s="83">
        <f>SUM(G47)</f>
        <v>4037</v>
      </c>
      <c r="J47" s="84">
        <v>4037</v>
      </c>
      <c r="K47" s="19"/>
      <c r="L47" s="22">
        <f>SUM(J47)</f>
        <v>4037</v>
      </c>
      <c r="M47" s="54">
        <v>4807</v>
      </c>
      <c r="N47" s="24"/>
      <c r="O47" s="25">
        <f>SUM(M47:N47)</f>
        <v>4807</v>
      </c>
      <c r="P47" s="33"/>
    </row>
    <row r="48" spans="1:17" x14ac:dyDescent="0.3">
      <c r="A48" s="42">
        <v>5210510</v>
      </c>
      <c r="B48" s="43" t="s">
        <v>52</v>
      </c>
      <c r="C48" s="18">
        <v>50</v>
      </c>
      <c r="D48" s="19"/>
      <c r="E48" s="20">
        <f t="shared" si="7"/>
        <v>50</v>
      </c>
      <c r="F48" s="27">
        <v>25</v>
      </c>
      <c r="G48" s="85">
        <v>50</v>
      </c>
      <c r="H48" s="51"/>
      <c r="I48" s="52">
        <f>SUM(G48)</f>
        <v>50</v>
      </c>
      <c r="J48" s="84">
        <v>90</v>
      </c>
      <c r="K48" s="19"/>
      <c r="L48" s="22">
        <f>SUM(J48)</f>
        <v>90</v>
      </c>
      <c r="M48" s="54">
        <v>25</v>
      </c>
      <c r="N48" s="24">
        <v>25</v>
      </c>
      <c r="O48" s="25">
        <f>SUM(M48:N48)</f>
        <v>50</v>
      </c>
      <c r="P48" s="25">
        <v>25</v>
      </c>
    </row>
    <row r="49" spans="1:17" x14ac:dyDescent="0.3">
      <c r="A49" s="42">
        <v>5210520</v>
      </c>
      <c r="B49" s="43" t="s">
        <v>53</v>
      </c>
      <c r="C49" s="18">
        <v>0</v>
      </c>
      <c r="D49" s="19"/>
      <c r="E49" s="20">
        <f t="shared" si="7"/>
        <v>0</v>
      </c>
      <c r="F49" s="21"/>
      <c r="G49" s="86"/>
      <c r="H49" s="87"/>
      <c r="I49" s="68"/>
      <c r="J49" s="18">
        <v>0</v>
      </c>
      <c r="K49" s="19"/>
      <c r="L49" s="22">
        <f>SUM(J49)</f>
        <v>0</v>
      </c>
      <c r="M49" s="54">
        <v>0</v>
      </c>
      <c r="N49" s="24"/>
      <c r="O49" s="25">
        <f>SUM(M49)</f>
        <v>0</v>
      </c>
      <c r="P49" s="33"/>
    </row>
    <row r="50" spans="1:17" x14ac:dyDescent="0.3">
      <c r="A50" s="42">
        <v>5210560</v>
      </c>
      <c r="B50" s="43" t="s">
        <v>54</v>
      </c>
      <c r="C50" s="18">
        <v>0</v>
      </c>
      <c r="D50" s="19"/>
      <c r="E50" s="20">
        <f t="shared" si="7"/>
        <v>0</v>
      </c>
      <c r="F50" s="21"/>
      <c r="G50" s="86"/>
      <c r="H50" s="87"/>
      <c r="I50" s="68"/>
      <c r="J50" s="18">
        <v>40</v>
      </c>
      <c r="K50" s="19"/>
      <c r="L50" s="22">
        <f>SUM(J50)</f>
        <v>40</v>
      </c>
      <c r="M50" s="54">
        <v>0</v>
      </c>
      <c r="N50" s="24"/>
      <c r="O50" s="25">
        <f>SUM(M50)</f>
        <v>0</v>
      </c>
      <c r="P50" s="33"/>
    </row>
    <row r="51" spans="1:17" x14ac:dyDescent="0.3">
      <c r="A51" s="35" t="s">
        <v>55</v>
      </c>
      <c r="B51" s="36" t="s">
        <v>56</v>
      </c>
      <c r="C51" s="37">
        <f t="shared" ref="C51:E51" si="8">SUM(C47:C50)</f>
        <v>4087</v>
      </c>
      <c r="D51" s="38">
        <f t="shared" si="8"/>
        <v>0</v>
      </c>
      <c r="E51" s="39">
        <f t="shared" si="8"/>
        <v>4087</v>
      </c>
      <c r="F51" s="39">
        <f>SUM(F48:F50)</f>
        <v>25</v>
      </c>
      <c r="G51" s="37">
        <f>SUM(G47:G50)</f>
        <v>4087</v>
      </c>
      <c r="H51" s="38"/>
      <c r="I51" s="39">
        <f>SUM(I47:I50)</f>
        <v>4087</v>
      </c>
      <c r="J51" s="37">
        <f>SUM(J47:J50)</f>
        <v>4167</v>
      </c>
      <c r="K51" s="38"/>
      <c r="L51" s="40">
        <f>SUM(L47:L50)</f>
        <v>4167</v>
      </c>
      <c r="M51" s="41">
        <f>SUM(M47:M50)</f>
        <v>4832</v>
      </c>
      <c r="N51" s="38">
        <f>SUM(N48:N50)</f>
        <v>25</v>
      </c>
      <c r="O51" s="39">
        <f>SUM(O47:O50)</f>
        <v>4857</v>
      </c>
      <c r="P51" s="39">
        <f>SUM(P48:P50)</f>
        <v>25</v>
      </c>
      <c r="Q51" s="55"/>
    </row>
    <row r="52" spans="1:17" x14ac:dyDescent="0.3">
      <c r="A52" s="42"/>
      <c r="B52" s="43"/>
      <c r="C52" s="18"/>
      <c r="D52" s="19"/>
      <c r="E52" s="44"/>
      <c r="F52" s="45"/>
      <c r="G52" s="18"/>
      <c r="H52" s="19"/>
      <c r="I52" s="44"/>
      <c r="J52" s="18"/>
      <c r="K52" s="19"/>
      <c r="L52" s="46"/>
      <c r="M52" s="23"/>
      <c r="N52" s="24"/>
      <c r="O52" s="62"/>
      <c r="P52" s="62"/>
      <c r="Q52" s="55"/>
    </row>
    <row r="53" spans="1:17" x14ac:dyDescent="0.3">
      <c r="A53" s="88">
        <v>5240500</v>
      </c>
      <c r="B53" s="43" t="s">
        <v>57</v>
      </c>
      <c r="C53" s="18">
        <v>1014</v>
      </c>
      <c r="D53" s="19"/>
      <c r="E53" s="20">
        <f>SUM(C53:D53)</f>
        <v>1014</v>
      </c>
      <c r="F53" s="21"/>
      <c r="G53" s="89">
        <v>1014</v>
      </c>
      <c r="H53" s="90"/>
      <c r="I53" s="91">
        <f>SUM(G53)</f>
        <v>1014</v>
      </c>
      <c r="J53" s="92">
        <v>1014</v>
      </c>
      <c r="K53" s="19"/>
      <c r="L53" s="22">
        <f>SUM(J53)</f>
        <v>1014</v>
      </c>
      <c r="M53" s="54">
        <v>1205</v>
      </c>
      <c r="N53" s="24"/>
      <c r="O53" s="25">
        <f>SUM(M53:N53)</f>
        <v>1205</v>
      </c>
      <c r="P53" s="33"/>
    </row>
    <row r="54" spans="1:17" x14ac:dyDescent="0.3">
      <c r="A54" s="88">
        <v>5240530</v>
      </c>
      <c r="B54" s="43" t="s">
        <v>58</v>
      </c>
      <c r="C54" s="93">
        <v>368</v>
      </c>
      <c r="D54" s="94"/>
      <c r="E54" s="20">
        <f>SUM(C54:D54)</f>
        <v>368</v>
      </c>
      <c r="F54" s="21"/>
      <c r="G54" s="95">
        <v>368</v>
      </c>
      <c r="H54" s="96"/>
      <c r="I54" s="91">
        <f>SUM(G54)</f>
        <v>368</v>
      </c>
      <c r="J54" s="97">
        <v>368</v>
      </c>
      <c r="K54" s="94"/>
      <c r="L54" s="22">
        <f>SUM(J54)</f>
        <v>368</v>
      </c>
      <c r="M54" s="98">
        <v>437</v>
      </c>
      <c r="N54" s="99"/>
      <c r="O54" s="25">
        <f>SUM(M54:N54)</f>
        <v>437</v>
      </c>
      <c r="P54" s="33"/>
    </row>
    <row r="55" spans="1:17" x14ac:dyDescent="0.3">
      <c r="A55" s="35" t="s">
        <v>59</v>
      </c>
      <c r="B55" s="100" t="s">
        <v>60</v>
      </c>
      <c r="C55" s="37">
        <f>SUM(C53:C54)</f>
        <v>1382</v>
      </c>
      <c r="D55" s="38">
        <f>SUM(D53:D54)</f>
        <v>0</v>
      </c>
      <c r="E55" s="39">
        <f>SUM(E53:E54)</f>
        <v>1382</v>
      </c>
      <c r="F55" s="57">
        <v>0</v>
      </c>
      <c r="G55" s="37">
        <f>SUM(G53:G54)</f>
        <v>1382</v>
      </c>
      <c r="H55" s="38"/>
      <c r="I55" s="39">
        <f>SUM(I53:I54)</f>
        <v>1382</v>
      </c>
      <c r="J55" s="37">
        <f>SUM(J53:J54)</f>
        <v>1382</v>
      </c>
      <c r="K55" s="38"/>
      <c r="L55" s="40">
        <f>SUM(L53:L54)</f>
        <v>1382</v>
      </c>
      <c r="M55" s="41">
        <f>SUM(M53:M54)</f>
        <v>1642</v>
      </c>
      <c r="N55" s="38"/>
      <c r="O55" s="39">
        <f>SUM(O53:O54)</f>
        <v>1642</v>
      </c>
      <c r="P55" s="58"/>
    </row>
    <row r="56" spans="1:17" x14ac:dyDescent="0.3">
      <c r="A56" s="59"/>
      <c r="B56" s="101"/>
      <c r="C56" s="18" t="s">
        <v>61</v>
      </c>
      <c r="D56" s="19"/>
      <c r="E56" s="44"/>
      <c r="F56" s="61"/>
      <c r="G56" s="18"/>
      <c r="H56" s="19"/>
      <c r="I56" s="44"/>
      <c r="J56" s="18"/>
      <c r="K56" s="19"/>
      <c r="L56" s="46"/>
      <c r="M56" s="23"/>
      <c r="N56" s="24"/>
      <c r="O56" s="62"/>
      <c r="P56" s="33"/>
    </row>
    <row r="57" spans="1:17" x14ac:dyDescent="0.3">
      <c r="A57" s="59">
        <v>5250300</v>
      </c>
      <c r="B57" s="101" t="s">
        <v>62</v>
      </c>
      <c r="C57" s="84">
        <v>11</v>
      </c>
      <c r="D57" s="102"/>
      <c r="E57" s="103">
        <f>SUM(C57:D57)</f>
        <v>11</v>
      </c>
      <c r="F57" s="32"/>
      <c r="G57" s="84">
        <v>11</v>
      </c>
      <c r="H57" s="104"/>
      <c r="I57" s="103">
        <f>SUM(G57)</f>
        <v>11</v>
      </c>
      <c r="J57" s="84">
        <v>11</v>
      </c>
      <c r="K57" s="104"/>
      <c r="L57" s="105">
        <v>11</v>
      </c>
      <c r="M57" s="106">
        <v>11</v>
      </c>
      <c r="N57" s="104"/>
      <c r="O57" s="103">
        <f>SUM(M57)</f>
        <v>11</v>
      </c>
      <c r="P57" s="107"/>
      <c r="Q57" s="55"/>
    </row>
    <row r="58" spans="1:17" x14ac:dyDescent="0.3">
      <c r="A58" s="35" t="s">
        <v>63</v>
      </c>
      <c r="B58" s="100" t="s">
        <v>64</v>
      </c>
      <c r="C58" s="37">
        <f>SUM(C57)</f>
        <v>11</v>
      </c>
      <c r="D58" s="38">
        <f>SUM(D57)</f>
        <v>0</v>
      </c>
      <c r="E58" s="39">
        <f>SUM(E57)</f>
        <v>11</v>
      </c>
      <c r="F58" s="57">
        <v>0</v>
      </c>
      <c r="G58" s="37">
        <f>SUM(G57)</f>
        <v>11</v>
      </c>
      <c r="H58" s="38"/>
      <c r="I58" s="39">
        <f>SUM(I57)</f>
        <v>11</v>
      </c>
      <c r="J58" s="84">
        <v>11</v>
      </c>
      <c r="K58" s="38"/>
      <c r="L58" s="64">
        <f>SUM(L57)</f>
        <v>11</v>
      </c>
      <c r="M58" s="41">
        <f>SUM(M57)</f>
        <v>11</v>
      </c>
      <c r="N58" s="38"/>
      <c r="O58" s="39">
        <f>SUM(O57)</f>
        <v>11</v>
      </c>
      <c r="P58" s="58"/>
      <c r="Q58" s="55"/>
    </row>
    <row r="59" spans="1:17" x14ac:dyDescent="0.3">
      <c r="A59" s="42"/>
      <c r="B59" s="43"/>
      <c r="C59" s="18"/>
      <c r="D59" s="19"/>
      <c r="E59" s="44"/>
      <c r="F59" s="45"/>
      <c r="G59" s="18"/>
      <c r="H59" s="19"/>
      <c r="I59" s="44"/>
      <c r="J59" s="18"/>
      <c r="K59" s="19"/>
      <c r="L59" s="46"/>
      <c r="M59" s="23"/>
      <c r="N59" s="24"/>
      <c r="O59" s="62"/>
      <c r="P59" s="58"/>
    </row>
    <row r="60" spans="1:17" x14ac:dyDescent="0.3">
      <c r="A60" s="42">
        <v>5270500</v>
      </c>
      <c r="B60" s="43" t="s">
        <v>65</v>
      </c>
      <c r="C60" s="18">
        <v>82</v>
      </c>
      <c r="D60" s="19"/>
      <c r="E60" s="20">
        <f>SUM(C60:D60)</f>
        <v>82</v>
      </c>
      <c r="F60" s="21"/>
      <c r="G60" s="108">
        <v>41</v>
      </c>
      <c r="H60" s="90"/>
      <c r="I60" s="29">
        <f>SUM(G60)</f>
        <v>41</v>
      </c>
      <c r="J60" s="86">
        <v>41</v>
      </c>
      <c r="K60" s="19"/>
      <c r="L60" s="22">
        <f>SUM(J60)</f>
        <v>41</v>
      </c>
      <c r="M60" s="54">
        <v>49</v>
      </c>
      <c r="N60" s="24"/>
      <c r="O60" s="25">
        <f>SUM(M60:N60)</f>
        <v>49</v>
      </c>
      <c r="P60" s="33"/>
    </row>
    <row r="61" spans="1:17" x14ac:dyDescent="0.3">
      <c r="A61" s="109">
        <v>5270600</v>
      </c>
      <c r="B61" s="110" t="s">
        <v>66</v>
      </c>
      <c r="C61" s="18">
        <v>55</v>
      </c>
      <c r="D61" s="19"/>
      <c r="E61" s="20">
        <f>SUM(C61:D61)</f>
        <v>55</v>
      </c>
      <c r="F61" s="21"/>
      <c r="G61" s="85">
        <v>55</v>
      </c>
      <c r="H61" s="51"/>
      <c r="I61" s="52">
        <f>SUM(G61:H61)</f>
        <v>55</v>
      </c>
      <c r="J61" s="18">
        <v>55</v>
      </c>
      <c r="K61" s="19"/>
      <c r="L61" s="22">
        <f>SUM(J61)</f>
        <v>55</v>
      </c>
      <c r="M61" s="54">
        <v>61</v>
      </c>
      <c r="N61" s="24"/>
      <c r="O61" s="25">
        <f>SUM(M61:N61)</f>
        <v>61</v>
      </c>
      <c r="P61" s="33"/>
      <c r="Q61" s="55"/>
    </row>
    <row r="62" spans="1:17" x14ac:dyDescent="0.3">
      <c r="A62" s="109">
        <v>5270700</v>
      </c>
      <c r="B62" s="110" t="s">
        <v>67</v>
      </c>
      <c r="C62" s="18">
        <v>4</v>
      </c>
      <c r="D62" s="19"/>
      <c r="E62" s="20">
        <f>SUM(C62:D62)</f>
        <v>4</v>
      </c>
      <c r="F62" s="21"/>
      <c r="G62" s="18">
        <v>4</v>
      </c>
      <c r="H62" s="19"/>
      <c r="I62" s="20">
        <f>SUM(G62)</f>
        <v>4</v>
      </c>
      <c r="J62" s="18">
        <v>3</v>
      </c>
      <c r="K62" s="19"/>
      <c r="L62" s="22">
        <f>SUM(J62)</f>
        <v>3</v>
      </c>
      <c r="M62" s="23">
        <v>4</v>
      </c>
      <c r="N62" s="24"/>
      <c r="O62" s="25">
        <f>SUM(M62)</f>
        <v>4</v>
      </c>
      <c r="P62" s="33"/>
      <c r="Q62" s="55"/>
    </row>
    <row r="63" spans="1:17" x14ac:dyDescent="0.3">
      <c r="A63" s="109">
        <v>5270800</v>
      </c>
      <c r="B63" s="110" t="s">
        <v>68</v>
      </c>
      <c r="C63" s="18">
        <v>2</v>
      </c>
      <c r="D63" s="19"/>
      <c r="E63" s="20">
        <f>SUM(C63:D63)</f>
        <v>2</v>
      </c>
      <c r="F63" s="21"/>
      <c r="G63" s="18">
        <v>2</v>
      </c>
      <c r="H63" s="19"/>
      <c r="I63" s="20">
        <f>SUM(G63)</f>
        <v>2</v>
      </c>
      <c r="J63" s="18">
        <v>2</v>
      </c>
      <c r="K63" s="19"/>
      <c r="L63" s="22">
        <f>SUM(J63)</f>
        <v>2</v>
      </c>
      <c r="M63" s="23">
        <v>2</v>
      </c>
      <c r="N63" s="24"/>
      <c r="O63" s="25">
        <v>2</v>
      </c>
      <c r="P63" s="33"/>
    </row>
    <row r="64" spans="1:17" x14ac:dyDescent="0.3">
      <c r="A64" s="111" t="s">
        <v>69</v>
      </c>
      <c r="B64" s="100" t="s">
        <v>70</v>
      </c>
      <c r="C64" s="37">
        <f>SUM(C60:C63)</f>
        <v>143</v>
      </c>
      <c r="D64" s="38">
        <f>SUM(D60:D63)</f>
        <v>0</v>
      </c>
      <c r="E64" s="39">
        <f>SUM(E60:E63)</f>
        <v>143</v>
      </c>
      <c r="F64" s="57">
        <v>0</v>
      </c>
      <c r="G64" s="37">
        <f>SUM(G60:G63)</f>
        <v>102</v>
      </c>
      <c r="H64" s="38"/>
      <c r="I64" s="39">
        <f>SUM(I60:I63)</f>
        <v>102</v>
      </c>
      <c r="J64" s="37">
        <f>SUM(J60:J63)</f>
        <v>101</v>
      </c>
      <c r="K64" s="38"/>
      <c r="L64" s="40">
        <f>SUM(L60:L63)</f>
        <v>101</v>
      </c>
      <c r="M64" s="41">
        <f>SUM(M60:M63)</f>
        <v>116</v>
      </c>
      <c r="N64" s="38"/>
      <c r="O64" s="39">
        <f>SUM(O60:O63)</f>
        <v>116</v>
      </c>
      <c r="P64" s="58"/>
    </row>
    <row r="65" spans="1:22" x14ac:dyDescent="0.3">
      <c r="A65" s="109"/>
      <c r="B65" s="110"/>
      <c r="C65" s="18"/>
      <c r="D65" s="19"/>
      <c r="E65" s="44"/>
      <c r="F65" s="61"/>
      <c r="G65" s="18"/>
      <c r="H65" s="19"/>
      <c r="I65" s="44"/>
      <c r="J65" s="18"/>
      <c r="K65" s="19"/>
      <c r="L65" s="46"/>
      <c r="M65" s="23"/>
      <c r="N65" s="24"/>
      <c r="O65" s="62"/>
      <c r="P65" s="33"/>
    </row>
    <row r="66" spans="1:22" x14ac:dyDescent="0.3">
      <c r="A66" s="79" t="s">
        <v>71</v>
      </c>
      <c r="B66" s="17" t="s">
        <v>72</v>
      </c>
      <c r="C66" s="18">
        <v>0</v>
      </c>
      <c r="D66" s="19"/>
      <c r="E66" s="20">
        <f>SUM(C66:D66)</f>
        <v>0</v>
      </c>
      <c r="F66" s="32"/>
      <c r="G66" s="18">
        <v>0</v>
      </c>
      <c r="H66" s="19"/>
      <c r="I66" s="20">
        <v>0</v>
      </c>
      <c r="J66" s="18">
        <v>0</v>
      </c>
      <c r="K66" s="19"/>
      <c r="L66" s="22">
        <v>0</v>
      </c>
      <c r="M66" s="112">
        <v>0</v>
      </c>
      <c r="N66" s="24"/>
      <c r="O66" s="25">
        <v>0</v>
      </c>
      <c r="P66" s="33"/>
    </row>
    <row r="67" spans="1:22" x14ac:dyDescent="0.3">
      <c r="A67" s="35" t="s">
        <v>73</v>
      </c>
      <c r="B67" s="36" t="s">
        <v>72</v>
      </c>
      <c r="C67" s="37">
        <f>SUM(C66)</f>
        <v>0</v>
      </c>
      <c r="D67" s="38">
        <f>SUM(D66)</f>
        <v>0</v>
      </c>
      <c r="E67" s="39">
        <f>SUM(E66)</f>
        <v>0</v>
      </c>
      <c r="F67" s="57">
        <v>0</v>
      </c>
      <c r="G67" s="37">
        <v>0</v>
      </c>
      <c r="H67" s="38"/>
      <c r="I67" s="39">
        <v>0</v>
      </c>
      <c r="J67" s="37">
        <v>0</v>
      </c>
      <c r="K67" s="38"/>
      <c r="L67" s="40">
        <v>0</v>
      </c>
      <c r="M67" s="41">
        <v>0</v>
      </c>
      <c r="N67" s="38"/>
      <c r="O67" s="39">
        <v>0</v>
      </c>
      <c r="P67" s="58"/>
    </row>
    <row r="68" spans="1:22" x14ac:dyDescent="0.3">
      <c r="A68" s="42"/>
      <c r="B68" s="43"/>
      <c r="C68" s="18"/>
      <c r="D68" s="19"/>
      <c r="E68" s="44"/>
      <c r="F68" s="32"/>
      <c r="G68" s="18"/>
      <c r="H68" s="19"/>
      <c r="I68" s="44"/>
      <c r="J68" s="18"/>
      <c r="K68" s="19"/>
      <c r="L68" s="46"/>
      <c r="M68" s="47"/>
      <c r="N68" s="48"/>
      <c r="O68" s="49"/>
      <c r="P68" s="113"/>
    </row>
    <row r="69" spans="1:22" x14ac:dyDescent="0.3">
      <c r="A69" s="35" t="s">
        <v>74</v>
      </c>
      <c r="B69" s="36" t="s">
        <v>75</v>
      </c>
      <c r="C69" s="37">
        <v>0</v>
      </c>
      <c r="D69" s="38">
        <v>0</v>
      </c>
      <c r="E69" s="39">
        <f>SUM(C69:D69)</f>
        <v>0</v>
      </c>
      <c r="F69" s="57">
        <v>0</v>
      </c>
      <c r="G69" s="37">
        <v>0</v>
      </c>
      <c r="H69" s="38"/>
      <c r="I69" s="39">
        <v>0</v>
      </c>
      <c r="J69" s="37">
        <v>0</v>
      </c>
      <c r="K69" s="38"/>
      <c r="L69" s="40">
        <v>0</v>
      </c>
      <c r="M69" s="114">
        <v>0</v>
      </c>
      <c r="N69" s="115"/>
      <c r="O69" s="116">
        <v>0</v>
      </c>
      <c r="P69" s="117"/>
    </row>
    <row r="70" spans="1:22" x14ac:dyDescent="0.3">
      <c r="A70" s="42"/>
      <c r="B70" s="43"/>
      <c r="C70" s="18"/>
      <c r="D70" s="19"/>
      <c r="E70" s="44"/>
      <c r="F70" s="61"/>
      <c r="G70" s="18"/>
      <c r="H70" s="19"/>
      <c r="I70" s="44"/>
      <c r="J70" s="18"/>
      <c r="K70" s="19"/>
      <c r="L70" s="46"/>
      <c r="M70" s="47"/>
      <c r="N70" s="48"/>
      <c r="O70" s="49"/>
      <c r="P70" s="113"/>
    </row>
    <row r="71" spans="1:22" x14ac:dyDescent="0.3">
      <c r="A71" s="35" t="s">
        <v>76</v>
      </c>
      <c r="B71" s="36" t="s">
        <v>77</v>
      </c>
      <c r="C71" s="37">
        <v>0</v>
      </c>
      <c r="D71" s="38">
        <v>0</v>
      </c>
      <c r="E71" s="39">
        <f>SUM(C71:D71)</f>
        <v>0</v>
      </c>
      <c r="F71" s="57">
        <v>0</v>
      </c>
      <c r="G71" s="37">
        <v>0</v>
      </c>
      <c r="H71" s="38"/>
      <c r="I71" s="39">
        <v>0</v>
      </c>
      <c r="J71" s="37">
        <v>0</v>
      </c>
      <c r="K71" s="38"/>
      <c r="L71" s="40">
        <v>0</v>
      </c>
      <c r="M71" s="114">
        <v>0</v>
      </c>
      <c r="N71" s="115"/>
      <c r="O71" s="116">
        <v>0</v>
      </c>
      <c r="P71" s="117"/>
      <c r="Q71" s="56"/>
    </row>
    <row r="72" spans="1:22" s="56" customFormat="1" x14ac:dyDescent="0.3">
      <c r="A72" s="79"/>
      <c r="B72" s="17"/>
      <c r="C72" s="18"/>
      <c r="D72" s="19"/>
      <c r="E72" s="44"/>
      <c r="F72" s="61"/>
      <c r="G72" s="18"/>
      <c r="H72" s="19"/>
      <c r="I72" s="44"/>
      <c r="J72" s="18"/>
      <c r="K72" s="19"/>
      <c r="L72" s="46"/>
      <c r="M72" s="23"/>
      <c r="N72" s="24"/>
      <c r="O72" s="62"/>
      <c r="P72" s="33"/>
      <c r="Q72"/>
      <c r="R72"/>
      <c r="S72"/>
      <c r="T72"/>
    </row>
    <row r="73" spans="1:22" x14ac:dyDescent="0.3">
      <c r="A73" s="35">
        <v>5420300</v>
      </c>
      <c r="B73" s="36" t="s">
        <v>78</v>
      </c>
      <c r="C73" s="37">
        <v>0</v>
      </c>
      <c r="D73" s="38">
        <v>0</v>
      </c>
      <c r="E73" s="39">
        <f>SUM(C73:D73)</f>
        <v>0</v>
      </c>
      <c r="F73" s="57">
        <v>0</v>
      </c>
      <c r="G73" s="37">
        <v>0</v>
      </c>
      <c r="H73" s="38"/>
      <c r="I73" s="39">
        <v>0</v>
      </c>
      <c r="J73" s="37">
        <v>0</v>
      </c>
      <c r="K73" s="38"/>
      <c r="L73" s="40">
        <v>0</v>
      </c>
      <c r="M73" s="114">
        <v>0</v>
      </c>
      <c r="N73" s="115"/>
      <c r="O73" s="116">
        <v>0</v>
      </c>
      <c r="P73" s="117"/>
      <c r="R73" s="56"/>
      <c r="S73" s="56"/>
      <c r="T73" s="56"/>
    </row>
    <row r="74" spans="1:22" x14ac:dyDescent="0.3">
      <c r="A74" s="79"/>
      <c r="B74" s="17"/>
      <c r="C74" s="18"/>
      <c r="D74" s="19"/>
      <c r="E74" s="44"/>
      <c r="F74" s="61"/>
      <c r="G74" s="18"/>
      <c r="H74" s="19"/>
      <c r="I74" s="44"/>
      <c r="J74" s="18"/>
      <c r="K74" s="19"/>
      <c r="L74" s="46"/>
      <c r="M74" s="23"/>
      <c r="N74" s="24"/>
      <c r="O74" s="62"/>
      <c r="P74" s="33"/>
      <c r="Q74" s="56"/>
      <c r="V74" s="118"/>
    </row>
    <row r="75" spans="1:22" s="56" customFormat="1" x14ac:dyDescent="0.3">
      <c r="A75" s="16">
        <v>5490300</v>
      </c>
      <c r="B75" s="17" t="s">
        <v>79</v>
      </c>
      <c r="C75" s="18">
        <v>7</v>
      </c>
      <c r="D75" s="19"/>
      <c r="E75" s="20">
        <f>SUM(C75:D75)</f>
        <v>7</v>
      </c>
      <c r="F75" s="32"/>
      <c r="G75" s="18">
        <v>7</v>
      </c>
      <c r="H75" s="19"/>
      <c r="I75" s="20">
        <f>SUM(G75)</f>
        <v>7</v>
      </c>
      <c r="J75" s="18">
        <v>7</v>
      </c>
      <c r="K75" s="19"/>
      <c r="L75" s="22">
        <v>7</v>
      </c>
      <c r="M75" s="23">
        <v>7</v>
      </c>
      <c r="N75" s="24"/>
      <c r="O75" s="25">
        <f>SUM(M75)</f>
        <v>7</v>
      </c>
      <c r="P75" s="33"/>
      <c r="Q75"/>
      <c r="R75"/>
      <c r="S75"/>
      <c r="T75"/>
    </row>
    <row r="76" spans="1:22" x14ac:dyDescent="0.3">
      <c r="A76" s="16" t="s">
        <v>80</v>
      </c>
      <c r="B76" s="17" t="s">
        <v>81</v>
      </c>
      <c r="C76" s="18">
        <v>0</v>
      </c>
      <c r="D76" s="19"/>
      <c r="E76" s="20">
        <f>SUM(C76:D76)</f>
        <v>0</v>
      </c>
      <c r="F76" s="32"/>
      <c r="G76" s="18"/>
      <c r="H76" s="19"/>
      <c r="I76" s="20"/>
      <c r="J76" s="18"/>
      <c r="K76" s="19"/>
      <c r="L76" s="22"/>
      <c r="M76" s="23"/>
      <c r="N76" s="24"/>
      <c r="O76" s="25"/>
      <c r="P76" s="33"/>
      <c r="Q76" s="56"/>
      <c r="R76" s="56"/>
      <c r="S76" s="56"/>
      <c r="T76" s="56"/>
    </row>
    <row r="77" spans="1:22" s="56" customFormat="1" x14ac:dyDescent="0.3">
      <c r="A77" s="35" t="s">
        <v>82</v>
      </c>
      <c r="B77" s="36" t="s">
        <v>83</v>
      </c>
      <c r="C77" s="37">
        <f>SUM(C75:C76)</f>
        <v>7</v>
      </c>
      <c r="D77" s="38">
        <f>SUM(D75:D76)</f>
        <v>0</v>
      </c>
      <c r="E77" s="39">
        <f>SUM(E75:E76)</f>
        <v>7</v>
      </c>
      <c r="F77" s="57">
        <v>0</v>
      </c>
      <c r="G77" s="37">
        <f>SUM(G75:G76)</f>
        <v>7</v>
      </c>
      <c r="H77" s="38"/>
      <c r="I77" s="39">
        <f>SUM(I75:I76)</f>
        <v>7</v>
      </c>
      <c r="J77" s="37">
        <f>SUM(J75)</f>
        <v>7</v>
      </c>
      <c r="K77" s="38"/>
      <c r="L77" s="40">
        <f>SUM(L75:L76)</f>
        <v>7</v>
      </c>
      <c r="M77" s="41">
        <f>SUM(M75:M76)</f>
        <v>7</v>
      </c>
      <c r="N77" s="38"/>
      <c r="O77" s="39">
        <f>SUM(O75)</f>
        <v>7</v>
      </c>
      <c r="P77" s="58"/>
      <c r="Q77"/>
      <c r="R77"/>
      <c r="S77"/>
      <c r="T77"/>
    </row>
    <row r="78" spans="1:22" x14ac:dyDescent="0.3">
      <c r="A78" s="119"/>
      <c r="B78" s="120"/>
      <c r="C78" s="121"/>
      <c r="D78" s="122"/>
      <c r="E78" s="123"/>
      <c r="F78" s="57"/>
      <c r="G78" s="124"/>
      <c r="H78" s="122"/>
      <c r="I78" s="125"/>
      <c r="J78" s="124"/>
      <c r="K78" s="126"/>
      <c r="L78" s="127"/>
      <c r="M78" s="128"/>
      <c r="N78" s="122"/>
      <c r="O78" s="129"/>
      <c r="P78" s="117"/>
      <c r="R78" s="56"/>
      <c r="S78" s="56"/>
      <c r="T78" s="56"/>
    </row>
    <row r="79" spans="1:22" x14ac:dyDescent="0.3">
      <c r="A79" s="130"/>
      <c r="B79" s="131"/>
      <c r="C79" s="132"/>
      <c r="D79" s="133"/>
      <c r="E79" s="131"/>
      <c r="F79" s="134"/>
      <c r="G79" s="132"/>
      <c r="H79" s="133"/>
      <c r="I79" s="131"/>
      <c r="J79" s="132"/>
      <c r="K79" s="133"/>
      <c r="L79" s="135"/>
      <c r="M79" s="136"/>
      <c r="N79" s="133"/>
      <c r="O79" s="131"/>
      <c r="P79" s="134"/>
    </row>
    <row r="80" spans="1:22" x14ac:dyDescent="0.3">
      <c r="A80" s="35" t="s">
        <v>84</v>
      </c>
      <c r="B80" s="36" t="s">
        <v>85</v>
      </c>
      <c r="C80" s="37">
        <v>30</v>
      </c>
      <c r="D80" s="38">
        <f>SUM(D78:D79)</f>
        <v>0</v>
      </c>
      <c r="E80" s="39">
        <f>SUM(C80)</f>
        <v>30</v>
      </c>
      <c r="F80" s="57">
        <v>0</v>
      </c>
      <c r="G80" s="37">
        <v>30</v>
      </c>
      <c r="H80" s="38"/>
      <c r="I80" s="39">
        <v>30</v>
      </c>
      <c r="J80" s="37">
        <v>30</v>
      </c>
      <c r="K80" s="38"/>
      <c r="L80" s="40">
        <f>SUM(J80:K80)</f>
        <v>30</v>
      </c>
      <c r="M80" s="41">
        <v>30</v>
      </c>
      <c r="N80" s="38"/>
      <c r="O80" s="39">
        <f>SUM(M80:N80)</f>
        <v>30</v>
      </c>
      <c r="P80" s="117"/>
    </row>
    <row r="81" spans="1:19" x14ac:dyDescent="0.3">
      <c r="A81" s="59"/>
      <c r="B81" s="60"/>
      <c r="C81" s="137"/>
      <c r="D81" s="102"/>
      <c r="E81" s="138"/>
      <c r="F81" s="139"/>
      <c r="G81" s="137"/>
      <c r="H81" s="102"/>
      <c r="I81" s="138"/>
      <c r="J81" s="137"/>
      <c r="K81" s="102"/>
      <c r="L81" s="140"/>
      <c r="M81" s="141"/>
      <c r="N81" s="102"/>
      <c r="O81" s="142"/>
      <c r="P81" s="142"/>
    </row>
    <row r="82" spans="1:19" x14ac:dyDescent="0.3">
      <c r="A82" s="59">
        <v>5580300</v>
      </c>
      <c r="B82" s="60" t="s">
        <v>86</v>
      </c>
      <c r="C82" s="18">
        <v>30</v>
      </c>
      <c r="D82" s="19"/>
      <c r="E82" s="20">
        <f>SUM(C82:D82)</f>
        <v>30</v>
      </c>
      <c r="F82" s="21"/>
      <c r="G82" s="18">
        <v>30</v>
      </c>
      <c r="H82" s="19"/>
      <c r="I82" s="20">
        <f>SUM(G82)</f>
        <v>30</v>
      </c>
      <c r="J82" s="18">
        <v>60</v>
      </c>
      <c r="K82" s="19"/>
      <c r="L82" s="22">
        <f>SUM(J82:K82)</f>
        <v>60</v>
      </c>
      <c r="M82" s="23">
        <v>30</v>
      </c>
      <c r="N82" s="24"/>
      <c r="O82" s="25">
        <f>SUM(M82:N82)</f>
        <v>30</v>
      </c>
      <c r="P82" s="33"/>
    </row>
    <row r="83" spans="1:19" x14ac:dyDescent="0.3">
      <c r="A83" s="59">
        <v>5580310</v>
      </c>
      <c r="B83" s="60" t="s">
        <v>87</v>
      </c>
      <c r="C83" s="18">
        <v>0</v>
      </c>
      <c r="D83" s="19"/>
      <c r="E83" s="20">
        <f>SUM(C83:D83)</f>
        <v>0</v>
      </c>
      <c r="F83" s="21"/>
      <c r="G83" s="18">
        <v>0</v>
      </c>
      <c r="H83" s="19"/>
      <c r="I83" s="20">
        <f>SUM(G83:H83)</f>
        <v>0</v>
      </c>
      <c r="J83" s="18">
        <v>0</v>
      </c>
      <c r="K83" s="19"/>
      <c r="L83" s="22">
        <f>SUM(J83:K83)</f>
        <v>0</v>
      </c>
      <c r="M83" s="23"/>
      <c r="N83" s="24"/>
      <c r="O83" s="25"/>
      <c r="P83" s="33"/>
    </row>
    <row r="84" spans="1:19" x14ac:dyDescent="0.3">
      <c r="A84" s="35" t="s">
        <v>88</v>
      </c>
      <c r="B84" s="36" t="s">
        <v>89</v>
      </c>
      <c r="C84" s="37">
        <f>SUM(C82:C83)</f>
        <v>30</v>
      </c>
      <c r="D84" s="38">
        <f>SUM(D82:D83)</f>
        <v>0</v>
      </c>
      <c r="E84" s="39">
        <f>SUM(E82:E83)</f>
        <v>30</v>
      </c>
      <c r="F84" s="143">
        <v>0</v>
      </c>
      <c r="G84" s="78">
        <f>SUM(G82:G83)</f>
        <v>30</v>
      </c>
      <c r="H84" s="38"/>
      <c r="I84" s="39">
        <f>SUM(I82:I83)</f>
        <v>30</v>
      </c>
      <c r="J84" s="37">
        <f>SUM(J82:J83)</f>
        <v>60</v>
      </c>
      <c r="K84" s="38"/>
      <c r="L84" s="40">
        <f>SUM(L82:L83)</f>
        <v>60</v>
      </c>
      <c r="M84" s="41">
        <f>SUM(M82)</f>
        <v>30</v>
      </c>
      <c r="N84" s="38"/>
      <c r="O84" s="39">
        <f>SUM(O82:O83)</f>
        <v>30</v>
      </c>
      <c r="P84" s="58"/>
    </row>
    <row r="85" spans="1:19" x14ac:dyDescent="0.3">
      <c r="A85" s="79"/>
      <c r="B85" s="17"/>
      <c r="C85" s="18"/>
      <c r="D85" s="19"/>
      <c r="E85" s="44"/>
      <c r="F85" s="45"/>
      <c r="G85" s="18"/>
      <c r="H85" s="19"/>
      <c r="I85" s="44"/>
      <c r="J85" s="18"/>
      <c r="K85" s="19"/>
      <c r="L85" s="46"/>
      <c r="M85" s="23"/>
      <c r="N85" s="24"/>
      <c r="O85" s="62"/>
      <c r="P85" s="62"/>
      <c r="S85" s="144"/>
    </row>
    <row r="86" spans="1:19" ht="16.2" thickBot="1" x14ac:dyDescent="0.35">
      <c r="A86" s="145" t="s">
        <v>90</v>
      </c>
      <c r="B86" s="146" t="s">
        <v>91</v>
      </c>
      <c r="C86" s="37">
        <v>0</v>
      </c>
      <c r="D86" s="38">
        <v>0</v>
      </c>
      <c r="E86" s="39">
        <f>SUM(C86:D86)</f>
        <v>0</v>
      </c>
      <c r="F86" s="57">
        <v>0</v>
      </c>
      <c r="G86" s="37">
        <v>0</v>
      </c>
      <c r="H86" s="38"/>
      <c r="I86" s="39">
        <v>0</v>
      </c>
      <c r="J86" s="37">
        <v>0</v>
      </c>
      <c r="K86" s="38"/>
      <c r="L86" s="40">
        <v>0</v>
      </c>
      <c r="M86" s="114">
        <v>0</v>
      </c>
      <c r="N86" s="115">
        <v>0</v>
      </c>
      <c r="O86" s="116">
        <v>0</v>
      </c>
      <c r="P86" s="117"/>
      <c r="S86" s="147"/>
    </row>
    <row r="87" spans="1:19" ht="16.2" thickBot="1" x14ac:dyDescent="0.35">
      <c r="A87" s="273" t="s">
        <v>92</v>
      </c>
      <c r="B87" s="273"/>
      <c r="C87" s="148">
        <f>SUM(C15+C19+C27+C30+C34+C45+C51+C55+C58+C64+C77+C80+C84)</f>
        <v>6935</v>
      </c>
      <c r="D87" s="149">
        <f>D15+D19+D27+D30+D34+D45+D51+D55+D64+D67+D69+D71+D86+D77+D73+D78+D84+D58+D25+D23+D21</f>
        <v>3</v>
      </c>
      <c r="E87" s="150">
        <f>SUM(E15+E19+E27+E30+E34+E45+E51+E55+E58+E64+E77+E80+E84)</f>
        <v>6938</v>
      </c>
      <c r="F87" s="150">
        <f>F15+F19+F27+F30+F34+F45+F51+F55+F64+F67+F69+F71+F86+F77+F73+F78+F84+F58+F25+F23+F21</f>
        <v>145</v>
      </c>
      <c r="G87" s="148">
        <f>SUM(G15+G19+G27+G30+G34+G45+G51+G55+G58+G64+G77+G80+G84)</f>
        <v>7575</v>
      </c>
      <c r="H87" s="150">
        <f>H15+H19+H27+H30+H34+H45+H51+H55+H64+H67+H69+H71+H86+H77+H73+H78+H84+H58+H25+H23+H21</f>
        <v>3</v>
      </c>
      <c r="I87" s="150">
        <f>SUM(I15+I19+I27+I30+I34+I45+I51+I55+I58+I64+I77+I80+I84)</f>
        <v>7578</v>
      </c>
      <c r="J87" s="148">
        <f>SUM(J15+J19+J27+J30+J34+J45+J51+J55+J58+J64+J77+J80+J84)</f>
        <v>7672</v>
      </c>
      <c r="K87" s="150">
        <f>K15+K19+K27+K30+K34+K45+K51+K55+K64+K67+K69+K71+K86+K77+K73+K78+K84+K58+K25+K23+K21</f>
        <v>9</v>
      </c>
      <c r="L87" s="150">
        <f>SUM(L15+L19+L27+L30+L34+L45+L51+L55+L58+L64+L77+L80+L84)</f>
        <v>7681</v>
      </c>
      <c r="M87" s="148">
        <f>SUM(M15+M19+M27+M30+M34+M45+M51+M55+M58+M64+M77+M80+M84)</f>
        <v>7749</v>
      </c>
      <c r="N87" s="150">
        <f>N15+N19+N27+N30+N34+N45+N51+N55+N64+N67+N69+N71+N86+N77+N73+N78+N84+N58+N25+N23+N21</f>
        <v>145</v>
      </c>
      <c r="O87" s="150">
        <f>SUM(O15+O19+O27+O30+O34+O45+O51+O55+O58+O64+O77+O80+O84)</f>
        <v>7894</v>
      </c>
      <c r="P87" s="148">
        <f>SUM(P15+P19+P27+P30+P34+P45+P51+P55+P58+P64+P77+P80+P84)</f>
        <v>140</v>
      </c>
      <c r="S87" s="144"/>
    </row>
    <row r="88" spans="1:19" ht="15.6" x14ac:dyDescent="0.3">
      <c r="A88" s="279" t="s">
        <v>93</v>
      </c>
      <c r="B88" s="280"/>
      <c r="C88" s="151">
        <v>0</v>
      </c>
      <c r="D88" s="152"/>
      <c r="E88" s="153">
        <f>SUM(C88:D88)</f>
        <v>0</v>
      </c>
      <c r="F88" s="154"/>
      <c r="G88" s="155">
        <v>30</v>
      </c>
      <c r="H88" s="156"/>
      <c r="I88" s="157">
        <v>30</v>
      </c>
      <c r="J88" s="158">
        <v>30</v>
      </c>
      <c r="K88" s="159"/>
      <c r="L88" s="160">
        <v>30</v>
      </c>
      <c r="M88" s="161">
        <v>0</v>
      </c>
      <c r="N88" s="162"/>
      <c r="O88" s="163">
        <v>0</v>
      </c>
      <c r="P88" s="164"/>
      <c r="Q88" s="55"/>
    </row>
    <row r="89" spans="1:19" ht="15" thickBot="1" x14ac:dyDescent="0.35">
      <c r="A89" s="281" t="s">
        <v>94</v>
      </c>
      <c r="B89" s="282"/>
      <c r="C89" s="165">
        <v>0</v>
      </c>
      <c r="D89" s="166">
        <v>0</v>
      </c>
      <c r="E89" s="167">
        <f>SUM(C89:D89)</f>
        <v>0</v>
      </c>
      <c r="F89" s="168">
        <v>0</v>
      </c>
      <c r="G89" s="169">
        <v>70</v>
      </c>
      <c r="H89" s="170"/>
      <c r="I89" s="171">
        <v>70</v>
      </c>
      <c r="J89" s="172">
        <v>70</v>
      </c>
      <c r="K89" s="173"/>
      <c r="L89" s="174">
        <v>70</v>
      </c>
      <c r="M89" s="175">
        <v>0</v>
      </c>
      <c r="N89" s="176">
        <v>0</v>
      </c>
      <c r="O89" s="177">
        <v>0</v>
      </c>
      <c r="P89" s="178"/>
      <c r="Q89" s="55"/>
    </row>
    <row r="90" spans="1:19" ht="16.2" thickBot="1" x14ac:dyDescent="0.35">
      <c r="A90" s="273" t="s">
        <v>95</v>
      </c>
      <c r="B90" s="273"/>
      <c r="C90" s="148">
        <f>SUM(C87:C89)</f>
        <v>6935</v>
      </c>
      <c r="D90" s="149">
        <f t="shared" ref="D90:O90" si="9">SUM(D87:D89)</f>
        <v>3</v>
      </c>
      <c r="E90" s="150">
        <f t="shared" si="9"/>
        <v>6938</v>
      </c>
      <c r="F90" s="150">
        <f t="shared" si="9"/>
        <v>145</v>
      </c>
      <c r="G90" s="148">
        <f>SUM(G87:G87)</f>
        <v>7575</v>
      </c>
      <c r="H90" s="149">
        <f t="shared" si="9"/>
        <v>3</v>
      </c>
      <c r="I90" s="150">
        <f>SUM(I87:I87)</f>
        <v>7578</v>
      </c>
      <c r="J90" s="148">
        <f>SUM(J87:J89)</f>
        <v>7772</v>
      </c>
      <c r="K90" s="149">
        <f t="shared" si="9"/>
        <v>9</v>
      </c>
      <c r="L90" s="150">
        <f t="shared" si="9"/>
        <v>7781</v>
      </c>
      <c r="M90" s="148">
        <f>SUM(M87:M89)</f>
        <v>7749</v>
      </c>
      <c r="N90" s="149">
        <f t="shared" si="9"/>
        <v>145</v>
      </c>
      <c r="O90" s="150">
        <f t="shared" si="9"/>
        <v>7894</v>
      </c>
      <c r="P90" s="148">
        <f>SUM(P87:P89)</f>
        <v>140</v>
      </c>
      <c r="Q90" s="55"/>
    </row>
    <row r="91" spans="1:19" ht="15" thickBot="1" x14ac:dyDescent="0.35">
      <c r="A91" s="179"/>
      <c r="B91" s="180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55"/>
    </row>
    <row r="92" spans="1:19" ht="27" thickBot="1" x14ac:dyDescent="0.35">
      <c r="A92" s="283" t="s">
        <v>4</v>
      </c>
      <c r="B92" s="284" t="s">
        <v>5</v>
      </c>
      <c r="C92" s="285" t="s">
        <v>6</v>
      </c>
      <c r="D92" s="285"/>
      <c r="E92" s="285"/>
      <c r="F92" s="182" t="s">
        <v>7</v>
      </c>
      <c r="G92" s="286" t="s">
        <v>96</v>
      </c>
      <c r="H92" s="286"/>
      <c r="I92" s="286"/>
      <c r="J92" s="287" t="s">
        <v>9</v>
      </c>
      <c r="K92" s="287"/>
      <c r="L92" s="287"/>
      <c r="M92" s="275" t="s">
        <v>10</v>
      </c>
      <c r="N92" s="276"/>
      <c r="O92" s="276"/>
      <c r="P92" s="277" t="s">
        <v>7</v>
      </c>
      <c r="Q92" s="55"/>
    </row>
    <row r="93" spans="1:19" ht="27" thickBot="1" x14ac:dyDescent="0.35">
      <c r="A93" s="283"/>
      <c r="B93" s="284"/>
      <c r="C93" s="11" t="s">
        <v>11</v>
      </c>
      <c r="D93" s="12" t="s">
        <v>12</v>
      </c>
      <c r="E93" s="13" t="s">
        <v>13</v>
      </c>
      <c r="F93" s="183"/>
      <c r="G93" s="11" t="s">
        <v>97</v>
      </c>
      <c r="H93" s="12" t="s">
        <v>12</v>
      </c>
      <c r="I93" s="13" t="s">
        <v>13</v>
      </c>
      <c r="J93" s="11" t="s">
        <v>11</v>
      </c>
      <c r="K93" s="12" t="s">
        <v>12</v>
      </c>
      <c r="L93" s="184" t="s">
        <v>13</v>
      </c>
      <c r="M93" s="185" t="s">
        <v>11</v>
      </c>
      <c r="N93" s="12" t="s">
        <v>12</v>
      </c>
      <c r="O93" s="13" t="s">
        <v>13</v>
      </c>
      <c r="P93" s="278"/>
      <c r="Q93" s="55"/>
    </row>
    <row r="94" spans="1:19" ht="15.6" x14ac:dyDescent="0.3">
      <c r="A94" s="186">
        <v>6020901</v>
      </c>
      <c r="B94" s="187" t="s">
        <v>98</v>
      </c>
      <c r="C94" s="188"/>
      <c r="D94" s="189">
        <v>1</v>
      </c>
      <c r="E94" s="190">
        <f t="shared" ref="E94:E100" si="10">SUM(C94:D94)</f>
        <v>1</v>
      </c>
      <c r="F94" s="21"/>
      <c r="G94" s="191"/>
      <c r="H94" s="192">
        <v>1</v>
      </c>
      <c r="I94" s="190">
        <f>SUM(H94)</f>
        <v>1</v>
      </c>
      <c r="J94" s="188"/>
      <c r="K94" s="192">
        <v>1</v>
      </c>
      <c r="L94" s="193">
        <f>SUM(J94:K94)</f>
        <v>1</v>
      </c>
      <c r="M94" s="194"/>
      <c r="N94" s="192">
        <v>1</v>
      </c>
      <c r="O94" s="195">
        <f>SUM(M94:N94)</f>
        <v>1</v>
      </c>
      <c r="P94" s="196"/>
      <c r="Q94" s="55"/>
    </row>
    <row r="95" spans="1:19" ht="15.6" x14ac:dyDescent="0.3">
      <c r="A95" s="16">
        <v>6020902</v>
      </c>
      <c r="B95" s="17" t="s">
        <v>99</v>
      </c>
      <c r="C95" s="197"/>
      <c r="D95" s="198">
        <v>5</v>
      </c>
      <c r="E95" s="20">
        <f t="shared" si="10"/>
        <v>5</v>
      </c>
      <c r="F95" s="21"/>
      <c r="G95" s="84"/>
      <c r="H95" s="104">
        <v>5</v>
      </c>
      <c r="I95" s="20">
        <f>SUM(H95)</f>
        <v>5</v>
      </c>
      <c r="J95" s="18"/>
      <c r="K95" s="19">
        <v>5</v>
      </c>
      <c r="L95" s="199">
        <f>SUM(J95:K95)</f>
        <v>5</v>
      </c>
      <c r="M95" s="200"/>
      <c r="N95" s="19">
        <v>4</v>
      </c>
      <c r="O95" s="103">
        <f>SUM(N95)</f>
        <v>4</v>
      </c>
      <c r="P95" s="201"/>
    </row>
    <row r="96" spans="1:19" ht="15.6" x14ac:dyDescent="0.3">
      <c r="A96" s="16">
        <v>6020300</v>
      </c>
      <c r="B96" s="17" t="s">
        <v>100</v>
      </c>
      <c r="C96" s="18">
        <v>190</v>
      </c>
      <c r="D96" s="202"/>
      <c r="E96" s="20">
        <f t="shared" si="10"/>
        <v>190</v>
      </c>
      <c r="F96" s="21"/>
      <c r="G96" s="18">
        <v>190</v>
      </c>
      <c r="H96" s="19"/>
      <c r="I96" s="20">
        <f t="shared" ref="I96:I100" si="11">SUM(G96)</f>
        <v>190</v>
      </c>
      <c r="J96" s="18">
        <v>181</v>
      </c>
      <c r="K96" s="19"/>
      <c r="L96" s="199">
        <f>SUM(J96:K96)</f>
        <v>181</v>
      </c>
      <c r="M96" s="200">
        <v>180</v>
      </c>
      <c r="N96" s="19"/>
      <c r="O96" s="103">
        <f>SUM(M96)</f>
        <v>180</v>
      </c>
      <c r="P96" s="201"/>
      <c r="Q96" s="55"/>
    </row>
    <row r="97" spans="1:17" x14ac:dyDescent="0.3">
      <c r="A97" s="16">
        <v>6020910</v>
      </c>
      <c r="B97" s="17" t="s">
        <v>101</v>
      </c>
      <c r="C97" s="18"/>
      <c r="D97" s="19">
        <v>125</v>
      </c>
      <c r="E97" s="20">
        <v>125</v>
      </c>
      <c r="F97" s="27">
        <v>125</v>
      </c>
      <c r="G97" s="18"/>
      <c r="H97" s="19">
        <v>125</v>
      </c>
      <c r="I97" s="20">
        <v>125</v>
      </c>
      <c r="J97" s="18"/>
      <c r="K97" s="19">
        <v>222</v>
      </c>
      <c r="L97" s="199">
        <v>222</v>
      </c>
      <c r="M97" s="200"/>
      <c r="N97" s="19">
        <v>130</v>
      </c>
      <c r="O97" s="25">
        <v>130</v>
      </c>
      <c r="P97" s="203">
        <v>130</v>
      </c>
      <c r="Q97" s="55"/>
    </row>
    <row r="98" spans="1:17" x14ac:dyDescent="0.3">
      <c r="A98" s="16">
        <v>6020310</v>
      </c>
      <c r="B98" s="17" t="s">
        <v>102</v>
      </c>
      <c r="C98" s="18">
        <v>118</v>
      </c>
      <c r="D98" s="19"/>
      <c r="E98" s="20">
        <f t="shared" si="10"/>
        <v>118</v>
      </c>
      <c r="F98" s="32">
        <v>0</v>
      </c>
      <c r="G98" s="18">
        <v>118</v>
      </c>
      <c r="H98" s="19"/>
      <c r="I98" s="20">
        <f t="shared" si="11"/>
        <v>118</v>
      </c>
      <c r="J98" s="18">
        <v>202</v>
      </c>
      <c r="K98" s="19"/>
      <c r="L98" s="199">
        <v>202</v>
      </c>
      <c r="M98" s="200">
        <v>120</v>
      </c>
      <c r="N98" s="19"/>
      <c r="O98" s="103">
        <f>SUM(M98)</f>
        <v>120</v>
      </c>
      <c r="P98" s="33"/>
      <c r="Q98" s="55"/>
    </row>
    <row r="99" spans="1:17" ht="15.6" x14ac:dyDescent="0.3">
      <c r="A99" s="16">
        <v>6020320</v>
      </c>
      <c r="B99" s="17" t="s">
        <v>103</v>
      </c>
      <c r="C99" s="18">
        <v>17</v>
      </c>
      <c r="D99" s="19"/>
      <c r="E99" s="20">
        <f t="shared" si="10"/>
        <v>17</v>
      </c>
      <c r="F99" s="21"/>
      <c r="G99" s="18">
        <v>17</v>
      </c>
      <c r="H99" s="19"/>
      <c r="I99" s="20">
        <f t="shared" si="11"/>
        <v>17</v>
      </c>
      <c r="J99" s="18">
        <v>20</v>
      </c>
      <c r="K99" s="19"/>
      <c r="L99" s="199">
        <f>SUM(J99)</f>
        <v>20</v>
      </c>
      <c r="M99" s="200">
        <v>15</v>
      </c>
      <c r="N99" s="19"/>
      <c r="O99" s="103">
        <f>SUM(M99)</f>
        <v>15</v>
      </c>
      <c r="P99" s="201"/>
    </row>
    <row r="100" spans="1:17" ht="15.6" x14ac:dyDescent="0.3">
      <c r="A100" s="16">
        <v>6020330</v>
      </c>
      <c r="B100" s="17" t="s">
        <v>104</v>
      </c>
      <c r="C100" s="18">
        <v>17</v>
      </c>
      <c r="D100" s="19"/>
      <c r="E100" s="20">
        <f t="shared" si="10"/>
        <v>17</v>
      </c>
      <c r="F100" s="21"/>
      <c r="G100" s="18">
        <v>17</v>
      </c>
      <c r="H100" s="19"/>
      <c r="I100" s="20">
        <f t="shared" si="11"/>
        <v>17</v>
      </c>
      <c r="J100" s="18">
        <v>25</v>
      </c>
      <c r="K100" s="19"/>
      <c r="L100" s="199">
        <f>SUM(J100)</f>
        <v>25</v>
      </c>
      <c r="M100" s="200">
        <v>17</v>
      </c>
      <c r="N100" s="19"/>
      <c r="O100" s="103">
        <f>SUM(M100)</f>
        <v>17</v>
      </c>
      <c r="P100" s="201"/>
    </row>
    <row r="101" spans="1:17" x14ac:dyDescent="0.3">
      <c r="A101" s="35" t="s">
        <v>105</v>
      </c>
      <c r="B101" s="36" t="s">
        <v>106</v>
      </c>
      <c r="C101" s="37">
        <f>SUM(C94:C100)</f>
        <v>342</v>
      </c>
      <c r="D101" s="38">
        <f>SUM(D94:D100)</f>
        <v>131</v>
      </c>
      <c r="E101" s="39">
        <f>SUM(E94:E100)</f>
        <v>473</v>
      </c>
      <c r="F101" s="39">
        <f>SUM(F97:F100)</f>
        <v>125</v>
      </c>
      <c r="G101" s="37">
        <f t="shared" ref="G101:P101" si="12">SUM(G94:G100)</f>
        <v>342</v>
      </c>
      <c r="H101" s="38">
        <f t="shared" si="12"/>
        <v>131</v>
      </c>
      <c r="I101" s="39">
        <f t="shared" si="12"/>
        <v>473</v>
      </c>
      <c r="J101" s="37">
        <f t="shared" si="12"/>
        <v>428</v>
      </c>
      <c r="K101" s="38">
        <f t="shared" si="12"/>
        <v>228</v>
      </c>
      <c r="L101" s="78">
        <f t="shared" si="12"/>
        <v>656</v>
      </c>
      <c r="M101" s="204">
        <f t="shared" si="12"/>
        <v>332</v>
      </c>
      <c r="N101" s="38">
        <f t="shared" si="12"/>
        <v>135</v>
      </c>
      <c r="O101" s="39">
        <f t="shared" si="12"/>
        <v>467</v>
      </c>
      <c r="P101" s="205">
        <f t="shared" si="12"/>
        <v>130</v>
      </c>
    </row>
    <row r="102" spans="1:17" ht="15.6" x14ac:dyDescent="0.3">
      <c r="A102" s="59"/>
      <c r="B102" s="60"/>
      <c r="C102" s="137"/>
      <c r="D102" s="102"/>
      <c r="E102" s="138"/>
      <c r="F102" s="139"/>
      <c r="G102" s="137"/>
      <c r="H102" s="102"/>
      <c r="I102" s="138"/>
      <c r="J102" s="137"/>
      <c r="K102" s="102"/>
      <c r="L102" s="139"/>
      <c r="M102" s="206"/>
      <c r="N102" s="102"/>
      <c r="O102" s="138"/>
      <c r="P102" s="201"/>
    </row>
    <row r="103" spans="1:17" x14ac:dyDescent="0.3">
      <c r="A103" s="35">
        <v>6030290</v>
      </c>
      <c r="B103" s="36" t="s">
        <v>107</v>
      </c>
      <c r="C103" s="37">
        <v>0</v>
      </c>
      <c r="D103" s="38">
        <v>0</v>
      </c>
      <c r="E103" s="39">
        <f>SUM(C103:D103)</f>
        <v>0</v>
      </c>
      <c r="F103" s="57">
        <v>0</v>
      </c>
      <c r="G103" s="37">
        <v>0</v>
      </c>
      <c r="H103" s="38">
        <v>0</v>
      </c>
      <c r="I103" s="39">
        <v>0</v>
      </c>
      <c r="J103" s="37">
        <v>0</v>
      </c>
      <c r="K103" s="38">
        <v>0</v>
      </c>
      <c r="L103" s="78">
        <v>0</v>
      </c>
      <c r="M103" s="204">
        <v>0</v>
      </c>
      <c r="N103" s="38">
        <v>0</v>
      </c>
      <c r="O103" s="39">
        <v>0</v>
      </c>
      <c r="P103" s="207"/>
    </row>
    <row r="104" spans="1:17" ht="15.6" x14ac:dyDescent="0.3">
      <c r="A104" s="59"/>
      <c r="B104" s="60"/>
      <c r="C104" s="137"/>
      <c r="D104" s="102"/>
      <c r="E104" s="138"/>
      <c r="F104" s="208"/>
      <c r="G104" s="137"/>
      <c r="H104" s="102"/>
      <c r="I104" s="138"/>
      <c r="J104" s="137"/>
      <c r="K104" s="102"/>
      <c r="L104" s="139"/>
      <c r="M104" s="206"/>
      <c r="N104" s="102"/>
      <c r="O104" s="138"/>
      <c r="P104" s="209"/>
    </row>
    <row r="105" spans="1:17" x14ac:dyDescent="0.3">
      <c r="A105" s="35" t="s">
        <v>108</v>
      </c>
      <c r="B105" s="36" t="s">
        <v>109</v>
      </c>
      <c r="C105" s="37">
        <v>0</v>
      </c>
      <c r="D105" s="38">
        <v>0</v>
      </c>
      <c r="E105" s="39">
        <f>SUM(C105:D105)</f>
        <v>0</v>
      </c>
      <c r="F105" s="57">
        <v>0</v>
      </c>
      <c r="G105" s="37">
        <v>0</v>
      </c>
      <c r="H105" s="38">
        <v>0</v>
      </c>
      <c r="I105" s="39">
        <v>0</v>
      </c>
      <c r="J105" s="37">
        <v>0</v>
      </c>
      <c r="K105" s="38">
        <v>0</v>
      </c>
      <c r="L105" s="78">
        <v>0</v>
      </c>
      <c r="M105" s="204">
        <v>0</v>
      </c>
      <c r="N105" s="38">
        <v>0</v>
      </c>
      <c r="O105" s="39">
        <v>0</v>
      </c>
      <c r="P105" s="207"/>
    </row>
    <row r="106" spans="1:17" ht="15.6" x14ac:dyDescent="0.3">
      <c r="A106" s="59"/>
      <c r="B106" s="60"/>
      <c r="C106" s="137"/>
      <c r="D106" s="102"/>
      <c r="E106" s="138"/>
      <c r="F106" s="208"/>
      <c r="G106" s="137"/>
      <c r="H106" s="102"/>
      <c r="I106" s="138"/>
      <c r="J106" s="137"/>
      <c r="K106" s="102"/>
      <c r="L106" s="139"/>
      <c r="M106" s="206"/>
      <c r="N106" s="102"/>
      <c r="O106" s="138"/>
      <c r="P106" s="209"/>
    </row>
    <row r="107" spans="1:17" x14ac:dyDescent="0.3">
      <c r="A107" s="35" t="s">
        <v>110</v>
      </c>
      <c r="B107" s="36" t="s">
        <v>111</v>
      </c>
      <c r="C107" s="37">
        <v>0</v>
      </c>
      <c r="D107" s="38">
        <v>0</v>
      </c>
      <c r="E107" s="39">
        <f>SUM(C107:D107)</f>
        <v>0</v>
      </c>
      <c r="F107" s="57">
        <v>0</v>
      </c>
      <c r="G107" s="37">
        <v>0</v>
      </c>
      <c r="H107" s="38">
        <v>0</v>
      </c>
      <c r="I107" s="39">
        <v>0</v>
      </c>
      <c r="J107" s="37">
        <v>0</v>
      </c>
      <c r="K107" s="38">
        <v>0</v>
      </c>
      <c r="L107" s="78">
        <v>0</v>
      </c>
      <c r="M107" s="204">
        <v>0</v>
      </c>
      <c r="N107" s="38">
        <v>0</v>
      </c>
      <c r="O107" s="39">
        <v>0</v>
      </c>
      <c r="P107" s="207"/>
    </row>
    <row r="108" spans="1:17" ht="15.6" x14ac:dyDescent="0.3">
      <c r="A108" s="59"/>
      <c r="B108" s="210"/>
      <c r="C108" s="137"/>
      <c r="D108" s="102"/>
      <c r="E108" s="138"/>
      <c r="F108" s="208"/>
      <c r="G108" s="137"/>
      <c r="H108" s="102"/>
      <c r="I108" s="138"/>
      <c r="J108" s="137"/>
      <c r="K108" s="102"/>
      <c r="L108" s="139"/>
      <c r="M108" s="206"/>
      <c r="N108" s="102"/>
      <c r="O108" s="138"/>
      <c r="P108" s="209"/>
    </row>
    <row r="109" spans="1:17" x14ac:dyDescent="0.3">
      <c r="A109" s="35" t="s">
        <v>112</v>
      </c>
      <c r="B109" s="36" t="s">
        <v>113</v>
      </c>
      <c r="C109" s="37">
        <v>0</v>
      </c>
      <c r="D109" s="38">
        <v>0</v>
      </c>
      <c r="E109" s="39">
        <f>SUM(C109:D109)</f>
        <v>0</v>
      </c>
      <c r="F109" s="57">
        <v>0</v>
      </c>
      <c r="G109" s="37">
        <v>0</v>
      </c>
      <c r="H109" s="38">
        <v>0</v>
      </c>
      <c r="I109" s="39">
        <v>0</v>
      </c>
      <c r="J109" s="37">
        <v>0</v>
      </c>
      <c r="K109" s="38">
        <v>0</v>
      </c>
      <c r="L109" s="78">
        <v>0</v>
      </c>
      <c r="M109" s="204">
        <v>0</v>
      </c>
      <c r="N109" s="38">
        <v>0</v>
      </c>
      <c r="O109" s="39">
        <v>0</v>
      </c>
      <c r="P109" s="207"/>
    </row>
    <row r="110" spans="1:17" ht="15.6" x14ac:dyDescent="0.3">
      <c r="A110" s="79"/>
      <c r="B110" s="17"/>
      <c r="C110" s="18"/>
      <c r="D110" s="19"/>
      <c r="E110" s="44"/>
      <c r="F110" s="61"/>
      <c r="G110" s="18"/>
      <c r="H110" s="19"/>
      <c r="I110" s="44"/>
      <c r="J110" s="18"/>
      <c r="K110" s="19"/>
      <c r="L110" s="45"/>
      <c r="M110" s="200"/>
      <c r="N110" s="19"/>
      <c r="O110" s="44"/>
      <c r="P110" s="209"/>
    </row>
    <row r="111" spans="1:17" x14ac:dyDescent="0.3">
      <c r="A111" s="35" t="s">
        <v>114</v>
      </c>
      <c r="B111" s="211" t="s">
        <v>115</v>
      </c>
      <c r="C111" s="37">
        <v>0</v>
      </c>
      <c r="D111" s="38">
        <v>0</v>
      </c>
      <c r="E111" s="39">
        <f>SUM(C111:D111)</f>
        <v>0</v>
      </c>
      <c r="F111" s="57">
        <v>0</v>
      </c>
      <c r="G111" s="37">
        <v>0</v>
      </c>
      <c r="H111" s="38">
        <v>0</v>
      </c>
      <c r="I111" s="39">
        <v>0</v>
      </c>
      <c r="J111" s="37">
        <v>0</v>
      </c>
      <c r="K111" s="38">
        <v>0</v>
      </c>
      <c r="L111" s="78">
        <v>0</v>
      </c>
      <c r="M111" s="204">
        <v>0</v>
      </c>
      <c r="N111" s="38">
        <v>0</v>
      </c>
      <c r="O111" s="39">
        <v>0</v>
      </c>
      <c r="P111" s="207"/>
    </row>
    <row r="112" spans="1:17" ht="15.6" x14ac:dyDescent="0.3">
      <c r="A112" s="59"/>
      <c r="B112" s="60"/>
      <c r="C112" s="137"/>
      <c r="D112" s="102"/>
      <c r="E112" s="138"/>
      <c r="F112" s="139"/>
      <c r="G112" s="137"/>
      <c r="H112" s="102"/>
      <c r="I112" s="138"/>
      <c r="J112" s="137"/>
      <c r="K112" s="102"/>
      <c r="L112" s="139"/>
      <c r="M112" s="206"/>
      <c r="N112" s="102"/>
      <c r="O112" s="138"/>
      <c r="P112" s="201"/>
    </row>
    <row r="113" spans="1:17" ht="15.6" x14ac:dyDescent="0.3">
      <c r="A113" s="59">
        <v>6480200</v>
      </c>
      <c r="B113" s="60" t="s">
        <v>116</v>
      </c>
      <c r="C113" s="84">
        <v>0</v>
      </c>
      <c r="D113" s="102"/>
      <c r="E113" s="20">
        <f>SUM(C113:D113)</f>
        <v>0</v>
      </c>
      <c r="F113" s="27"/>
      <c r="G113" s="92"/>
      <c r="H113" s="102"/>
      <c r="I113" s="20">
        <v>0</v>
      </c>
      <c r="J113" s="92"/>
      <c r="K113" s="102"/>
      <c r="L113" s="199">
        <v>0</v>
      </c>
      <c r="M113" s="212"/>
      <c r="N113" s="102"/>
      <c r="O113" s="25">
        <v>0</v>
      </c>
      <c r="P113" s="209"/>
    </row>
    <row r="114" spans="1:17" ht="15.6" x14ac:dyDescent="0.3">
      <c r="A114" s="59">
        <v>6480300</v>
      </c>
      <c r="B114" s="60" t="s">
        <v>117</v>
      </c>
      <c r="C114" s="84">
        <v>0</v>
      </c>
      <c r="D114" s="102"/>
      <c r="E114" s="20">
        <f>SUM(C114:D114)</f>
        <v>0</v>
      </c>
      <c r="F114" s="21">
        <v>0</v>
      </c>
      <c r="G114" s="84"/>
      <c r="H114" s="102"/>
      <c r="I114" s="20">
        <v>0</v>
      </c>
      <c r="J114" s="84"/>
      <c r="K114" s="102"/>
      <c r="L114" s="199">
        <v>0</v>
      </c>
      <c r="M114" s="213"/>
      <c r="N114" s="102"/>
      <c r="O114" s="25">
        <v>0</v>
      </c>
      <c r="P114" s="201"/>
    </row>
    <row r="115" spans="1:17" ht="15.6" x14ac:dyDescent="0.3">
      <c r="A115" s="59">
        <v>6480330</v>
      </c>
      <c r="B115" s="60" t="s">
        <v>118</v>
      </c>
      <c r="C115" s="84">
        <v>0</v>
      </c>
      <c r="D115" s="102"/>
      <c r="E115" s="20">
        <f>SUM(C115:D115)</f>
        <v>0</v>
      </c>
      <c r="F115" s="21"/>
      <c r="G115" s="84"/>
      <c r="H115" s="102"/>
      <c r="I115" s="20">
        <v>0</v>
      </c>
      <c r="J115" s="137"/>
      <c r="K115" s="102"/>
      <c r="L115" s="199">
        <v>0</v>
      </c>
      <c r="M115" s="206"/>
      <c r="N115" s="102"/>
      <c r="O115" s="25">
        <v>0</v>
      </c>
      <c r="P115" s="201"/>
    </row>
    <row r="116" spans="1:17" x14ac:dyDescent="0.3">
      <c r="A116" s="35" t="s">
        <v>119</v>
      </c>
      <c r="B116" s="36" t="s">
        <v>120</v>
      </c>
      <c r="C116" s="37">
        <f t="shared" ref="C116:F116" si="13">SUM(C113:C115)</f>
        <v>0</v>
      </c>
      <c r="D116" s="38">
        <f t="shared" si="13"/>
        <v>0</v>
      </c>
      <c r="E116" s="39">
        <f t="shared" si="13"/>
        <v>0</v>
      </c>
      <c r="F116" s="39">
        <f t="shared" si="13"/>
        <v>0</v>
      </c>
      <c r="G116" s="37"/>
      <c r="H116" s="38"/>
      <c r="I116" s="39">
        <f>SUM(I113:I115)</f>
        <v>0</v>
      </c>
      <c r="J116" s="37"/>
      <c r="K116" s="38"/>
      <c r="L116" s="78">
        <f>SUM(L113:L115)</f>
        <v>0</v>
      </c>
      <c r="M116" s="204"/>
      <c r="N116" s="38"/>
      <c r="O116" s="39">
        <v>0</v>
      </c>
      <c r="P116" s="58"/>
    </row>
    <row r="117" spans="1:17" ht="15.6" x14ac:dyDescent="0.3">
      <c r="A117" s="79"/>
      <c r="B117" s="17"/>
      <c r="C117" s="18"/>
      <c r="D117" s="19"/>
      <c r="E117" s="44"/>
      <c r="F117" s="45"/>
      <c r="G117" s="18"/>
      <c r="H117" s="19"/>
      <c r="I117" s="44"/>
      <c r="J117" s="18"/>
      <c r="K117" s="19"/>
      <c r="L117" s="45"/>
      <c r="M117" s="200"/>
      <c r="N117" s="19"/>
      <c r="O117" s="62"/>
      <c r="P117" s="201"/>
    </row>
    <row r="118" spans="1:17" ht="15.6" x14ac:dyDescent="0.3">
      <c r="A118" s="59">
        <v>6490320</v>
      </c>
      <c r="B118" s="60" t="s">
        <v>121</v>
      </c>
      <c r="C118" s="84">
        <v>15</v>
      </c>
      <c r="D118" s="102"/>
      <c r="E118" s="20">
        <f>SUM(C118:D118)</f>
        <v>15</v>
      </c>
      <c r="F118" s="21"/>
      <c r="G118" s="84">
        <v>15</v>
      </c>
      <c r="H118" s="104"/>
      <c r="I118" s="20">
        <f>SUM(G118)</f>
        <v>15</v>
      </c>
      <c r="J118" s="84">
        <v>19</v>
      </c>
      <c r="K118" s="104"/>
      <c r="L118" s="199">
        <f>SUM(J118:K118)</f>
        <v>19</v>
      </c>
      <c r="M118" s="212">
        <v>15</v>
      </c>
      <c r="N118" s="102"/>
      <c r="O118" s="25">
        <v>15</v>
      </c>
      <c r="P118" s="201"/>
    </row>
    <row r="119" spans="1:17" ht="15.6" x14ac:dyDescent="0.3">
      <c r="A119" s="59">
        <v>6490500</v>
      </c>
      <c r="B119" s="60" t="s">
        <v>122</v>
      </c>
      <c r="C119" s="84">
        <v>20</v>
      </c>
      <c r="D119" s="102"/>
      <c r="E119" s="20">
        <f>SUM(C119:D119)</f>
        <v>20</v>
      </c>
      <c r="F119" s="21"/>
      <c r="G119" s="84">
        <v>20</v>
      </c>
      <c r="H119" s="104"/>
      <c r="I119" s="20">
        <f>SUM(G119)</f>
        <v>20</v>
      </c>
      <c r="J119" s="84">
        <v>36</v>
      </c>
      <c r="K119" s="104"/>
      <c r="L119" s="199">
        <f>SUM(J119:K119)</f>
        <v>36</v>
      </c>
      <c r="M119" s="212">
        <v>25</v>
      </c>
      <c r="N119" s="102"/>
      <c r="O119" s="103">
        <v>25</v>
      </c>
      <c r="P119" s="201"/>
    </row>
    <row r="120" spans="1:17" ht="15.6" x14ac:dyDescent="0.3">
      <c r="A120" s="214"/>
      <c r="B120" s="215"/>
      <c r="C120" s="216"/>
      <c r="D120" s="217"/>
      <c r="E120" s="218"/>
      <c r="F120" s="219"/>
      <c r="G120" s="216"/>
      <c r="H120" s="220"/>
      <c r="I120" s="218"/>
      <c r="J120" s="216"/>
      <c r="K120" s="220"/>
      <c r="L120" s="221"/>
      <c r="M120" s="222">
        <v>0</v>
      </c>
      <c r="N120" s="217"/>
      <c r="O120" s="223"/>
      <c r="P120" s="224"/>
    </row>
    <row r="121" spans="1:17" x14ac:dyDescent="0.3">
      <c r="A121" s="35" t="s">
        <v>123</v>
      </c>
      <c r="B121" s="36" t="s">
        <v>124</v>
      </c>
      <c r="C121" s="37">
        <f>SUM(C118:C119)</f>
        <v>35</v>
      </c>
      <c r="D121" s="38">
        <f t="shared" ref="D121:F121" si="14">SUM(D118:D119)</f>
        <v>0</v>
      </c>
      <c r="E121" s="39">
        <f t="shared" si="14"/>
        <v>35</v>
      </c>
      <c r="F121" s="39">
        <f t="shared" si="14"/>
        <v>0</v>
      </c>
      <c r="G121" s="37">
        <f>SUM(G118:G120)</f>
        <v>35</v>
      </c>
      <c r="H121" s="38"/>
      <c r="I121" s="39">
        <f>SUM(I118:I120)</f>
        <v>35</v>
      </c>
      <c r="J121" s="37">
        <f>SUM(J118:J120)</f>
        <v>55</v>
      </c>
      <c r="K121" s="38"/>
      <c r="L121" s="78">
        <f>SUM(L118:L120)</f>
        <v>55</v>
      </c>
      <c r="M121" s="204">
        <f>SUM(M118:M120)</f>
        <v>40</v>
      </c>
      <c r="N121" s="38"/>
      <c r="O121" s="39">
        <f>SUM(O118:O120)</f>
        <v>40</v>
      </c>
      <c r="P121" s="225"/>
    </row>
    <row r="122" spans="1:17" ht="15.6" x14ac:dyDescent="0.3">
      <c r="A122" s="59"/>
      <c r="B122" s="60"/>
      <c r="C122" s="137"/>
      <c r="D122" s="102"/>
      <c r="E122" s="138"/>
      <c r="F122" s="208"/>
      <c r="G122" s="137"/>
      <c r="H122" s="102"/>
      <c r="I122" s="138"/>
      <c r="J122" s="137"/>
      <c r="K122" s="102"/>
      <c r="L122" s="139"/>
      <c r="M122" s="206"/>
      <c r="N122" s="102"/>
      <c r="O122" s="138"/>
      <c r="P122" s="209"/>
    </row>
    <row r="123" spans="1:17" ht="15.6" x14ac:dyDescent="0.3">
      <c r="A123" s="79">
        <v>6620300</v>
      </c>
      <c r="B123" s="17" t="s">
        <v>125</v>
      </c>
      <c r="C123" s="18">
        <v>0</v>
      </c>
      <c r="D123" s="19"/>
      <c r="E123" s="20">
        <f>SUM(C123:D123)</f>
        <v>0</v>
      </c>
      <c r="F123" s="32"/>
      <c r="G123" s="18">
        <v>0</v>
      </c>
      <c r="H123" s="19"/>
      <c r="I123" s="20">
        <v>0</v>
      </c>
      <c r="J123" s="18"/>
      <c r="K123" s="19"/>
      <c r="L123" s="199">
        <v>0</v>
      </c>
      <c r="M123" s="200">
        <v>0</v>
      </c>
      <c r="N123" s="19"/>
      <c r="O123" s="25">
        <v>0</v>
      </c>
      <c r="P123" s="209"/>
    </row>
    <row r="124" spans="1:17" ht="15.6" x14ac:dyDescent="0.3">
      <c r="A124" s="79" t="s">
        <v>126</v>
      </c>
      <c r="B124" s="17" t="s">
        <v>127</v>
      </c>
      <c r="C124" s="18">
        <v>0</v>
      </c>
      <c r="D124" s="19"/>
      <c r="E124" s="20">
        <f>SUM(C124:D124)</f>
        <v>0</v>
      </c>
      <c r="F124" s="32"/>
      <c r="G124" s="18">
        <v>0</v>
      </c>
      <c r="H124" s="19"/>
      <c r="I124" s="20">
        <v>0</v>
      </c>
      <c r="J124" s="18"/>
      <c r="K124" s="19"/>
      <c r="L124" s="199">
        <v>0</v>
      </c>
      <c r="M124" s="200">
        <v>0</v>
      </c>
      <c r="N124" s="19"/>
      <c r="O124" s="25">
        <v>0</v>
      </c>
      <c r="P124" s="209"/>
      <c r="Q124" s="226"/>
    </row>
    <row r="125" spans="1:17" x14ac:dyDescent="0.3">
      <c r="A125" s="35" t="s">
        <v>128</v>
      </c>
      <c r="B125" s="36" t="s">
        <v>129</v>
      </c>
      <c r="C125" s="37">
        <f>SUM(C123:C124)</f>
        <v>0</v>
      </c>
      <c r="D125" s="38">
        <f>SUM(D123:D124)</f>
        <v>0</v>
      </c>
      <c r="E125" s="227">
        <f>SUM(E123:E124)</f>
        <v>0</v>
      </c>
      <c r="F125" s="57">
        <v>0</v>
      </c>
      <c r="G125" s="37">
        <f>SUM(G123:G124)</f>
        <v>0</v>
      </c>
      <c r="H125" s="38"/>
      <c r="I125" s="227">
        <f>SUM(I123:I124)</f>
        <v>0</v>
      </c>
      <c r="J125" s="37"/>
      <c r="K125" s="38"/>
      <c r="L125" s="228">
        <f>SUM(L123:L124)</f>
        <v>0</v>
      </c>
      <c r="M125" s="204">
        <f>SUM(M123:M124)</f>
        <v>0</v>
      </c>
      <c r="N125" s="38"/>
      <c r="O125" s="227">
        <f>SUM(O123:O124)</f>
        <v>0</v>
      </c>
      <c r="P125" s="207"/>
    </row>
    <row r="126" spans="1:17" ht="15.6" x14ac:dyDescent="0.3">
      <c r="A126" s="59"/>
      <c r="B126" s="60"/>
      <c r="C126" s="137"/>
      <c r="D126" s="102"/>
      <c r="E126" s="138"/>
      <c r="F126" s="208"/>
      <c r="G126" s="137"/>
      <c r="H126" s="102"/>
      <c r="I126" s="138"/>
      <c r="J126" s="137"/>
      <c r="K126" s="102"/>
      <c r="L126" s="139"/>
      <c r="M126" s="206"/>
      <c r="N126" s="102"/>
      <c r="O126" s="138"/>
      <c r="P126" s="209"/>
    </row>
    <row r="127" spans="1:17" x14ac:dyDescent="0.3">
      <c r="A127" s="35" t="s">
        <v>130</v>
      </c>
      <c r="B127" s="211" t="s">
        <v>131</v>
      </c>
      <c r="C127" s="37">
        <v>0</v>
      </c>
      <c r="D127" s="38">
        <v>0</v>
      </c>
      <c r="E127" s="39">
        <f>SUM(C127:D127)</f>
        <v>0</v>
      </c>
      <c r="F127" s="57">
        <v>0</v>
      </c>
      <c r="G127" s="37"/>
      <c r="H127" s="38"/>
      <c r="I127" s="39"/>
      <c r="J127" s="37"/>
      <c r="K127" s="38"/>
      <c r="L127" s="78"/>
      <c r="M127" s="204"/>
      <c r="N127" s="38"/>
      <c r="O127" s="39"/>
      <c r="P127" s="207"/>
    </row>
    <row r="128" spans="1:17" ht="15.6" x14ac:dyDescent="0.3">
      <c r="A128" s="229">
        <v>672300</v>
      </c>
      <c r="B128" s="230" t="s">
        <v>132</v>
      </c>
      <c r="C128" s="231"/>
      <c r="D128" s="232"/>
      <c r="E128" s="233"/>
      <c r="F128" s="234"/>
      <c r="G128" s="231">
        <v>300</v>
      </c>
      <c r="H128" s="232"/>
      <c r="I128" s="233">
        <v>300</v>
      </c>
      <c r="J128" s="231">
        <v>300</v>
      </c>
      <c r="K128" s="232"/>
      <c r="L128" s="234">
        <v>300</v>
      </c>
      <c r="M128" s="235"/>
      <c r="N128" s="232"/>
      <c r="O128" s="233"/>
      <c r="P128" s="236"/>
      <c r="Q128" s="237"/>
    </row>
    <row r="129" spans="1:21" x14ac:dyDescent="0.3">
      <c r="A129" s="79">
        <v>6720300</v>
      </c>
      <c r="B129" s="17" t="s">
        <v>133</v>
      </c>
      <c r="C129" s="18">
        <v>6430</v>
      </c>
      <c r="D129" s="19"/>
      <c r="E129" s="20">
        <f>SUM(C129:D129)</f>
        <v>6430</v>
      </c>
      <c r="F129" s="27">
        <v>20</v>
      </c>
      <c r="G129" s="108">
        <v>6670</v>
      </c>
      <c r="H129" s="90"/>
      <c r="I129" s="91">
        <f>SUM(G129)</f>
        <v>6670</v>
      </c>
      <c r="J129" s="18">
        <v>6670</v>
      </c>
      <c r="K129" s="19"/>
      <c r="L129" s="199">
        <f>SUM(J129:K129)</f>
        <v>6670</v>
      </c>
      <c r="M129" s="238">
        <v>7387</v>
      </c>
      <c r="N129" s="19"/>
      <c r="O129" s="20">
        <f>SUM(M129:N129)</f>
        <v>7387</v>
      </c>
      <c r="P129" s="239">
        <v>0</v>
      </c>
    </row>
    <row r="130" spans="1:21" ht="15" thickBot="1" x14ac:dyDescent="0.35">
      <c r="A130" s="240" t="s">
        <v>134</v>
      </c>
      <c r="B130" s="241" t="s">
        <v>135</v>
      </c>
      <c r="C130" s="37">
        <f t="shared" ref="C130:E130" si="15">SUM(C129:C129)</f>
        <v>6430</v>
      </c>
      <c r="D130" s="38">
        <f t="shared" si="15"/>
        <v>0</v>
      </c>
      <c r="E130" s="39">
        <f t="shared" si="15"/>
        <v>6430</v>
      </c>
      <c r="F130" s="39">
        <v>20</v>
      </c>
      <c r="G130" s="37">
        <f>SUM(G128:G129)</f>
        <v>6970</v>
      </c>
      <c r="H130" s="38"/>
      <c r="I130" s="39">
        <f>SUM(I128:I129)</f>
        <v>6970</v>
      </c>
      <c r="J130" s="37">
        <f>SUM(J128:J129)</f>
        <v>6970</v>
      </c>
      <c r="K130" s="38"/>
      <c r="L130" s="78">
        <f>SUM(L129+L128)</f>
        <v>6970</v>
      </c>
      <c r="M130" s="204">
        <f>SUM(M129)</f>
        <v>7387</v>
      </c>
      <c r="N130" s="38"/>
      <c r="O130" s="39">
        <f>SUM(O129)</f>
        <v>7387</v>
      </c>
      <c r="P130" s="242">
        <f>SUM(P129)</f>
        <v>0</v>
      </c>
    </row>
    <row r="131" spans="1:21" ht="16.2" thickBot="1" x14ac:dyDescent="0.35">
      <c r="A131" s="273" t="s">
        <v>136</v>
      </c>
      <c r="B131" s="273"/>
      <c r="C131" s="243">
        <f t="shared" ref="C131:P131" si="16">C101+C103+C105+C107+C109+C111+C116+C121+C125+C127+C130</f>
        <v>6807</v>
      </c>
      <c r="D131" s="244">
        <f t="shared" si="16"/>
        <v>131</v>
      </c>
      <c r="E131" s="245">
        <f t="shared" si="16"/>
        <v>6938</v>
      </c>
      <c r="F131" s="245">
        <f t="shared" si="16"/>
        <v>145</v>
      </c>
      <c r="G131" s="243">
        <f>G101+G103+G105+G107+G109+G111+G116+G121+G125+G127+G130</f>
        <v>7347</v>
      </c>
      <c r="H131" s="244">
        <f t="shared" si="16"/>
        <v>131</v>
      </c>
      <c r="I131" s="245">
        <f t="shared" si="16"/>
        <v>7478</v>
      </c>
      <c r="J131" s="243">
        <f>J101+J103+J105+J107+J109+J111+J116+J121+J125+J127+J130</f>
        <v>7453</v>
      </c>
      <c r="K131" s="244">
        <f t="shared" si="16"/>
        <v>228</v>
      </c>
      <c r="L131" s="245">
        <f t="shared" si="16"/>
        <v>7681</v>
      </c>
      <c r="M131" s="243">
        <f t="shared" si="16"/>
        <v>7759</v>
      </c>
      <c r="N131" s="244">
        <f t="shared" si="16"/>
        <v>135</v>
      </c>
      <c r="O131" s="245">
        <f t="shared" si="16"/>
        <v>7894</v>
      </c>
      <c r="P131" s="243">
        <f t="shared" si="16"/>
        <v>130</v>
      </c>
      <c r="S131" s="144"/>
    </row>
    <row r="132" spans="1:21" ht="15.6" x14ac:dyDescent="0.3">
      <c r="A132" s="279" t="s">
        <v>137</v>
      </c>
      <c r="B132" s="280"/>
      <c r="C132" s="151">
        <v>0</v>
      </c>
      <c r="D132" s="152"/>
      <c r="E132" s="153">
        <f>SUM(C132:D132)</f>
        <v>0</v>
      </c>
      <c r="F132" s="154"/>
      <c r="G132" s="155">
        <v>30</v>
      </c>
      <c r="H132" s="246"/>
      <c r="I132" s="157">
        <v>30</v>
      </c>
      <c r="J132" s="158">
        <v>30</v>
      </c>
      <c r="K132" s="159"/>
      <c r="L132" s="160">
        <v>30</v>
      </c>
      <c r="M132" s="247"/>
      <c r="N132" s="248"/>
      <c r="O132" s="164"/>
      <c r="P132" s="164"/>
      <c r="S132" s="249"/>
    </row>
    <row r="133" spans="1:21" ht="15" thickBot="1" x14ac:dyDescent="0.35">
      <c r="A133" s="281" t="s">
        <v>138</v>
      </c>
      <c r="B133" s="282"/>
      <c r="C133" s="165">
        <v>0</v>
      </c>
      <c r="D133" s="166"/>
      <c r="E133" s="167">
        <f>SUM(C133)</f>
        <v>0</v>
      </c>
      <c r="F133" s="168"/>
      <c r="G133" s="169">
        <v>70</v>
      </c>
      <c r="H133" s="250"/>
      <c r="I133" s="171">
        <v>70</v>
      </c>
      <c r="J133" s="172">
        <v>70</v>
      </c>
      <c r="K133" s="251"/>
      <c r="L133" s="174">
        <v>70</v>
      </c>
      <c r="M133" s="252"/>
      <c r="N133" s="251"/>
      <c r="O133" s="253"/>
      <c r="P133" s="178"/>
      <c r="S133" s="144"/>
      <c r="U133" s="135"/>
    </row>
    <row r="134" spans="1:21" ht="16.2" thickBot="1" x14ac:dyDescent="0.35">
      <c r="A134" s="273" t="s">
        <v>139</v>
      </c>
      <c r="B134" s="273"/>
      <c r="C134" s="243">
        <f>SUM(C131:C133)</f>
        <v>6807</v>
      </c>
      <c r="D134" s="244">
        <f t="shared" ref="D134:O134" si="17">SUM(D131:D133)</f>
        <v>131</v>
      </c>
      <c r="E134" s="245">
        <f t="shared" si="17"/>
        <v>6938</v>
      </c>
      <c r="F134" s="245">
        <f t="shared" si="17"/>
        <v>145</v>
      </c>
      <c r="G134" s="243">
        <f>SUM(G131:G133)</f>
        <v>7447</v>
      </c>
      <c r="H134" s="244">
        <f t="shared" si="17"/>
        <v>131</v>
      </c>
      <c r="I134" s="245">
        <f t="shared" si="17"/>
        <v>7578</v>
      </c>
      <c r="J134" s="243">
        <f>SUM(J131:J133)</f>
        <v>7553</v>
      </c>
      <c r="K134" s="244">
        <f t="shared" si="17"/>
        <v>228</v>
      </c>
      <c r="L134" s="245">
        <f t="shared" si="17"/>
        <v>7781</v>
      </c>
      <c r="M134" s="243">
        <f>SUM(M131:M133)</f>
        <v>7759</v>
      </c>
      <c r="N134" s="244">
        <f t="shared" si="17"/>
        <v>135</v>
      </c>
      <c r="O134" s="245">
        <f t="shared" si="17"/>
        <v>7894</v>
      </c>
      <c r="P134" s="243">
        <f>SUM(P131:P133)</f>
        <v>130</v>
      </c>
      <c r="S134" s="144"/>
      <c r="T134" s="135"/>
      <c r="U134" s="135"/>
    </row>
    <row r="135" spans="1:21" ht="16.2" thickBot="1" x14ac:dyDescent="0.35">
      <c r="A135" s="272"/>
      <c r="B135" s="272"/>
      <c r="C135" s="254"/>
      <c r="D135" s="255"/>
      <c r="E135" s="256"/>
      <c r="F135" s="257"/>
      <c r="G135" s="258"/>
      <c r="H135" s="255"/>
      <c r="I135" s="256"/>
      <c r="J135" s="254"/>
      <c r="K135" s="255"/>
      <c r="L135" s="259"/>
      <c r="M135" s="260"/>
      <c r="N135" s="255"/>
      <c r="O135" s="256"/>
      <c r="P135" s="261"/>
      <c r="R135" s="135"/>
      <c r="S135" s="144"/>
      <c r="T135" s="135"/>
      <c r="U135" s="135"/>
    </row>
    <row r="136" spans="1:21" ht="16.2" thickBot="1" x14ac:dyDescent="0.35">
      <c r="A136" s="273" t="s">
        <v>140</v>
      </c>
      <c r="B136" s="273"/>
      <c r="C136" s="243">
        <f>C134-C90</f>
        <v>-128</v>
      </c>
      <c r="D136" s="244">
        <f>D134-D90</f>
        <v>128</v>
      </c>
      <c r="E136" s="245">
        <f>E134-E90</f>
        <v>0</v>
      </c>
      <c r="F136" s="245">
        <v>0</v>
      </c>
      <c r="G136" s="243">
        <f t="shared" ref="G136:P136" si="18">G134-G90</f>
        <v>-128</v>
      </c>
      <c r="H136" s="244">
        <f t="shared" si="18"/>
        <v>128</v>
      </c>
      <c r="I136" s="245">
        <f t="shared" si="18"/>
        <v>0</v>
      </c>
      <c r="J136" s="243">
        <f t="shared" si="18"/>
        <v>-219</v>
      </c>
      <c r="K136" s="244">
        <f t="shared" si="18"/>
        <v>219</v>
      </c>
      <c r="L136" s="245">
        <f t="shared" si="18"/>
        <v>0</v>
      </c>
      <c r="M136" s="243">
        <f t="shared" si="18"/>
        <v>10</v>
      </c>
      <c r="N136" s="244">
        <f t="shared" si="18"/>
        <v>-10</v>
      </c>
      <c r="O136" s="245">
        <f t="shared" si="18"/>
        <v>0</v>
      </c>
      <c r="P136" s="243">
        <f t="shared" si="18"/>
        <v>-10</v>
      </c>
      <c r="R136" s="135"/>
      <c r="S136" s="144"/>
      <c r="T136" s="135"/>
      <c r="U136" s="135"/>
    </row>
    <row r="137" spans="1:21" x14ac:dyDescent="0.3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R137" s="135"/>
      <c r="S137" s="135"/>
      <c r="T137" s="135"/>
      <c r="U137" s="135"/>
    </row>
    <row r="138" spans="1:21" x14ac:dyDescent="0.3">
      <c r="A138" s="263"/>
      <c r="B138" s="264" t="s">
        <v>61</v>
      </c>
      <c r="C138" s="264"/>
      <c r="D138" s="274" t="s">
        <v>141</v>
      </c>
      <c r="E138" s="274"/>
      <c r="F138" s="274"/>
      <c r="G138" s="274"/>
      <c r="H138" s="265"/>
      <c r="I138" s="265" t="s">
        <v>61</v>
      </c>
      <c r="J138" s="262"/>
      <c r="K138" s="266"/>
      <c r="L138" s="262"/>
      <c r="M138" s="262"/>
      <c r="N138" s="262"/>
      <c r="O138" s="262"/>
      <c r="P138" s="262"/>
      <c r="Q138" s="56"/>
      <c r="R138" s="135"/>
      <c r="S138" s="135"/>
      <c r="T138" s="135"/>
      <c r="U138" s="135"/>
    </row>
    <row r="139" spans="1:21" s="56" customFormat="1" x14ac:dyDescent="0.3">
      <c r="A139" s="6"/>
      <c r="B139" s="267"/>
      <c r="C139" s="268"/>
      <c r="D139" s="268"/>
      <c r="E139" s="265"/>
      <c r="F139" s="265"/>
      <c r="G139" s="265"/>
      <c r="H139" s="2"/>
      <c r="I139" s="2"/>
      <c r="J139" s="262"/>
      <c r="K139" s="262"/>
      <c r="L139" s="262"/>
      <c r="M139" s="262"/>
      <c r="N139" s="262"/>
      <c r="O139" s="262"/>
      <c r="P139" s="262"/>
      <c r="Q139"/>
      <c r="R139" s="135"/>
      <c r="S139" s="135"/>
      <c r="T139" s="135"/>
      <c r="U139" s="269"/>
    </row>
    <row r="140" spans="1:21" x14ac:dyDescent="0.3">
      <c r="A140" s="262"/>
      <c r="B140" s="270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R140" s="135"/>
      <c r="S140" s="135"/>
      <c r="T140" s="269"/>
      <c r="U140" s="135"/>
    </row>
    <row r="141" spans="1:21" x14ac:dyDescent="0.3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R141" s="269"/>
      <c r="S141" s="269"/>
      <c r="T141" s="135"/>
      <c r="U141" s="135"/>
    </row>
    <row r="142" spans="1:21" x14ac:dyDescent="0.3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R142" s="135"/>
      <c r="S142" s="135"/>
      <c r="T142" s="135"/>
      <c r="U142" s="135"/>
    </row>
    <row r="143" spans="1:21" x14ac:dyDescent="0.3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R143" s="135"/>
      <c r="S143" s="135"/>
      <c r="T143" s="135"/>
      <c r="U143" s="135"/>
    </row>
    <row r="144" spans="1:21" x14ac:dyDescent="0.3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R144" s="144"/>
      <c r="S144" s="144"/>
      <c r="T144" s="135"/>
      <c r="U144" s="135"/>
    </row>
    <row r="145" spans="1:21" x14ac:dyDescent="0.3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R145" s="144"/>
      <c r="S145" s="144"/>
      <c r="T145" s="135"/>
      <c r="U145" s="135"/>
    </row>
    <row r="146" spans="1:21" ht="15.6" x14ac:dyDescent="0.3">
      <c r="A146" s="262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R146" s="144"/>
      <c r="S146" s="249"/>
      <c r="T146" s="135"/>
      <c r="U146" s="135"/>
    </row>
    <row r="147" spans="1:21" x14ac:dyDescent="0.3">
      <c r="A147" s="262"/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R147" s="144"/>
      <c r="S147" s="144"/>
      <c r="T147" s="135"/>
      <c r="U147" s="135"/>
    </row>
    <row r="148" spans="1:21" x14ac:dyDescent="0.3">
      <c r="A148" s="262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R148" s="144"/>
      <c r="S148" s="144"/>
      <c r="T148" s="135"/>
      <c r="U148" s="135"/>
    </row>
    <row r="149" spans="1:21" x14ac:dyDescent="0.3">
      <c r="A149" s="262"/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R149" s="144"/>
      <c r="S149" s="144"/>
      <c r="T149" s="135"/>
      <c r="U149" s="135"/>
    </row>
    <row r="150" spans="1:21" x14ac:dyDescent="0.3">
      <c r="A150" s="262"/>
      <c r="B150" s="262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R150" s="144"/>
      <c r="S150" s="144"/>
      <c r="T150" s="135"/>
      <c r="U150" s="135"/>
    </row>
    <row r="151" spans="1:21" x14ac:dyDescent="0.3">
      <c r="A151" s="262"/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R151" s="135"/>
      <c r="S151" s="135"/>
      <c r="T151" s="135"/>
      <c r="U151" s="271"/>
    </row>
    <row r="152" spans="1:21" x14ac:dyDescent="0.3">
      <c r="A152" s="262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R152" s="135"/>
      <c r="S152" s="135"/>
      <c r="T152" s="271"/>
    </row>
    <row r="153" spans="1:21" x14ac:dyDescent="0.3">
      <c r="A153" s="262"/>
      <c r="B153" s="262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R153" s="135"/>
      <c r="S153" s="135"/>
    </row>
    <row r="154" spans="1:21" x14ac:dyDescent="0.3">
      <c r="A154" s="262"/>
      <c r="B154" s="262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</row>
    <row r="155" spans="1:21" x14ac:dyDescent="0.3">
      <c r="A155" s="262"/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</row>
    <row r="156" spans="1:21" x14ac:dyDescent="0.3">
      <c r="A156" s="262"/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</row>
  </sheetData>
  <mergeCells count="29">
    <mergeCell ref="D1:M1"/>
    <mergeCell ref="A2:N2"/>
    <mergeCell ref="O2:O3"/>
    <mergeCell ref="A4:A5"/>
    <mergeCell ref="B4:B5"/>
    <mergeCell ref="C4:E4"/>
    <mergeCell ref="F4:F5"/>
    <mergeCell ref="G4:I4"/>
    <mergeCell ref="J4:L4"/>
    <mergeCell ref="M4:O4"/>
    <mergeCell ref="P4:P5"/>
    <mergeCell ref="A87:B87"/>
    <mergeCell ref="A88:B88"/>
    <mergeCell ref="A89:B89"/>
    <mergeCell ref="A90:B90"/>
    <mergeCell ref="A135:B135"/>
    <mergeCell ref="A136:B136"/>
    <mergeCell ref="D138:G138"/>
    <mergeCell ref="M92:O92"/>
    <mergeCell ref="P92:P93"/>
    <mergeCell ref="A131:B131"/>
    <mergeCell ref="A132:B132"/>
    <mergeCell ref="A133:B133"/>
    <mergeCell ref="A134:B134"/>
    <mergeCell ref="A92:A93"/>
    <mergeCell ref="B92:B93"/>
    <mergeCell ref="C92:E92"/>
    <mergeCell ref="G92:I92"/>
    <mergeCell ref="J92:L92"/>
  </mergeCells>
  <pageMargins left="0.25" right="0.25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oprva mezd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Vojtová Hana, Městská knihovna</dc:creator>
  <cp:lastModifiedBy>Pekníková Iva, Městská knihovna</cp:lastModifiedBy>
  <cp:lastPrinted>2024-10-09T08:00:53Z</cp:lastPrinted>
  <dcterms:created xsi:type="dcterms:W3CDTF">2024-10-03T06:01:16Z</dcterms:created>
  <dcterms:modified xsi:type="dcterms:W3CDTF">2025-04-29T13:25:28Z</dcterms:modified>
</cp:coreProperties>
</file>